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меню лагерь 2025\"/>
    </mc:Choice>
  </mc:AlternateContent>
  <bookViews>
    <workbookView xWindow="0" yWindow="0" windowWidth="17610" windowHeight="117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85" i="1" l="1"/>
  <c r="L578" i="1"/>
  <c r="L573" i="1"/>
  <c r="L563" i="1"/>
  <c r="L543" i="1"/>
  <c r="L536" i="1"/>
  <c r="L531" i="1"/>
  <c r="L521" i="1"/>
  <c r="L494" i="1"/>
  <c r="L489" i="1"/>
  <c r="L479" i="1"/>
  <c r="L466" i="1"/>
  <c r="L459" i="1"/>
  <c r="L452" i="1"/>
  <c r="L447" i="1"/>
  <c r="L437" i="1"/>
  <c r="L424" i="1"/>
  <c r="L417" i="1"/>
  <c r="L410" i="1"/>
  <c r="L405" i="1"/>
  <c r="L395" i="1"/>
  <c r="L382" i="1"/>
  <c r="L375" i="1"/>
  <c r="L368" i="1"/>
  <c r="L363" i="1"/>
  <c r="L353" i="1"/>
  <c r="L340" i="1"/>
  <c r="L333" i="1"/>
  <c r="L326" i="1"/>
  <c r="L321" i="1"/>
  <c r="L311" i="1"/>
  <c r="L291" i="1"/>
  <c r="L284" i="1"/>
  <c r="L279" i="1"/>
  <c r="L269" i="1"/>
  <c r="L256" i="1"/>
  <c r="L249" i="1"/>
  <c r="L242" i="1"/>
  <c r="L237" i="1"/>
  <c r="L227" i="1"/>
  <c r="L200" i="1"/>
  <c r="L195" i="1"/>
  <c r="L185" i="1"/>
  <c r="L172" i="1"/>
  <c r="L165" i="1"/>
  <c r="L158" i="1"/>
  <c r="L153" i="1"/>
  <c r="L143" i="1"/>
  <c r="L130" i="1"/>
  <c r="L123" i="1"/>
  <c r="L116" i="1"/>
  <c r="L111" i="1"/>
  <c r="L101" i="1"/>
  <c r="L81" i="1"/>
  <c r="L74" i="1"/>
  <c r="L69" i="1"/>
  <c r="L59" i="1"/>
  <c r="L32" i="1"/>
  <c r="L27" i="1"/>
  <c r="L17" i="1"/>
  <c r="L559" i="1" l="1"/>
  <c r="L517" i="1"/>
  <c r="L475" i="1"/>
  <c r="L433" i="1"/>
  <c r="L391" i="1"/>
  <c r="L349" i="1"/>
  <c r="L307" i="1"/>
  <c r="L265" i="1"/>
  <c r="L223" i="1"/>
  <c r="L181" i="1"/>
  <c r="L139" i="1"/>
  <c r="L97" i="1"/>
  <c r="L55" i="1"/>
  <c r="L89" i="1" s="1"/>
  <c r="L13" i="1"/>
  <c r="L47" i="1" s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J517" i="1"/>
  <c r="J551" i="1" s="1"/>
  <c r="I517" i="1"/>
  <c r="H517" i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J299" i="1" s="1"/>
  <c r="I265" i="1"/>
  <c r="H265" i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H257" i="1" s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B40" i="1"/>
  <c r="A40" i="1"/>
  <c r="B33" i="1"/>
  <c r="A33" i="1"/>
  <c r="B28" i="1"/>
  <c r="A28" i="1"/>
  <c r="B18" i="1"/>
  <c r="A18" i="1"/>
  <c r="B14" i="1"/>
  <c r="A14" i="1"/>
  <c r="G46" i="1"/>
  <c r="H46" i="1"/>
  <c r="I46" i="1"/>
  <c r="J46" i="1"/>
  <c r="F46" i="1"/>
  <c r="G39" i="1"/>
  <c r="H39" i="1"/>
  <c r="I39" i="1"/>
  <c r="J39" i="1"/>
  <c r="F39" i="1"/>
  <c r="G32" i="1"/>
  <c r="H32" i="1"/>
  <c r="I32" i="1"/>
  <c r="J32" i="1"/>
  <c r="F32" i="1"/>
  <c r="G27" i="1"/>
  <c r="H27" i="1"/>
  <c r="I27" i="1"/>
  <c r="J27" i="1"/>
  <c r="F27" i="1"/>
  <c r="G17" i="1"/>
  <c r="H17" i="1"/>
  <c r="I17" i="1"/>
  <c r="J17" i="1"/>
  <c r="F17" i="1"/>
  <c r="G13" i="1"/>
  <c r="G47" i="1" s="1"/>
  <c r="H13" i="1"/>
  <c r="I13" i="1"/>
  <c r="J13" i="1"/>
  <c r="F13" i="1"/>
  <c r="I257" i="1" l="1"/>
  <c r="G299" i="1"/>
  <c r="I509" i="1"/>
  <c r="G551" i="1"/>
  <c r="I593" i="1"/>
  <c r="F257" i="1"/>
  <c r="H299" i="1"/>
  <c r="H551" i="1"/>
  <c r="F593" i="1"/>
  <c r="J593" i="1"/>
  <c r="G257" i="1"/>
  <c r="I299" i="1"/>
  <c r="G509" i="1"/>
  <c r="I551" i="1"/>
  <c r="F509" i="1"/>
  <c r="J509" i="1"/>
  <c r="G467" i="1"/>
  <c r="I467" i="1"/>
  <c r="F467" i="1"/>
  <c r="J467" i="1"/>
  <c r="G425" i="1"/>
  <c r="F425" i="1"/>
  <c r="H425" i="1"/>
  <c r="J425" i="1"/>
  <c r="G383" i="1"/>
  <c r="F383" i="1"/>
  <c r="H383" i="1"/>
  <c r="J383" i="1"/>
  <c r="F341" i="1"/>
  <c r="J341" i="1"/>
  <c r="G341" i="1"/>
  <c r="I341" i="1"/>
  <c r="G215" i="1"/>
  <c r="I215" i="1"/>
  <c r="F215" i="1"/>
  <c r="H215" i="1"/>
  <c r="J215" i="1"/>
  <c r="I173" i="1"/>
  <c r="G173" i="1"/>
  <c r="H173" i="1"/>
  <c r="J173" i="1"/>
  <c r="H131" i="1"/>
  <c r="J131" i="1"/>
  <c r="G131" i="1"/>
  <c r="H89" i="1"/>
  <c r="I89" i="1"/>
  <c r="I47" i="1"/>
  <c r="J47" i="1"/>
  <c r="H47" i="1"/>
  <c r="I383" i="1"/>
  <c r="H593" i="1"/>
  <c r="G593" i="1"/>
  <c r="J89" i="1"/>
  <c r="I425" i="1"/>
  <c r="H509" i="1"/>
  <c r="J257" i="1"/>
  <c r="G89" i="1"/>
  <c r="H341" i="1"/>
  <c r="F89" i="1"/>
  <c r="F131" i="1"/>
  <c r="F173" i="1"/>
  <c r="H467" i="1"/>
  <c r="I131" i="1"/>
  <c r="F47" i="1"/>
  <c r="G594" i="1" l="1"/>
  <c r="I594" i="1"/>
  <c r="H594" i="1"/>
  <c r="F594" i="1"/>
  <c r="J594" i="1"/>
  <c r="L131" i="1"/>
  <c r="L173" i="1"/>
  <c r="L257" i="1"/>
  <c r="L341" i="1"/>
  <c r="L383" i="1"/>
  <c r="L425" i="1"/>
  <c r="L467" i="1"/>
  <c r="L215" i="1"/>
  <c r="L509" i="1"/>
  <c r="L593" i="1"/>
  <c r="L592" i="1"/>
  <c r="L594" i="1"/>
  <c r="L298" i="1"/>
  <c r="L299" i="1"/>
  <c r="L550" i="1"/>
  <c r="L551" i="1"/>
  <c r="L88" i="1"/>
</calcChain>
</file>

<file path=xl/sharedStrings.xml><?xml version="1.0" encoding="utf-8"?>
<sst xmlns="http://schemas.openxmlformats.org/spreadsheetml/2006/main" count="655" uniqueCount="107">
  <si>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</si>
  <si>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</si>
  <si>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</si>
  <si>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</si>
  <si>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</si>
  <si>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</si>
  <si>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</si>
  <si>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</si>
  <si>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</si>
  <si>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</si>
  <si>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</si>
  <si>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</si>
  <si>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</si>
  <si>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</si>
  <si>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</si>
  <si>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</si>
  <si>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</si>
  <si>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</si>
  <si>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</si>
  <si>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</si>
  <si>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</si>
  <si>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</si>
  <si>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</si>
  <si>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</si>
  <si>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</si>
  <si>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</si>
  <si>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</si>
  <si>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</si>
  <si>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</si>
  <si>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</si>
  <si>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</si>
  <si>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</si>
  <si>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</si>
  <si>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</si>
  <si>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</si>
  <si>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</si>
  <si>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</si>
  <si>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</si>
  <si>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</si>
  <si>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</si>
  <si>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</si>
  <si>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</si>
  <si>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</si>
  <si>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</si>
  <si>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</si>
  <si>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суп молочный манный</t>
  </si>
  <si>
    <t>чай с сахаром</t>
  </si>
  <si>
    <t>яблоко</t>
  </si>
  <si>
    <t>сыр (порциями)</t>
  </si>
  <si>
    <t>масло сливочное</t>
  </si>
  <si>
    <t>салат дальневосточный из морской капусты (консерва)</t>
  </si>
  <si>
    <t>щи из свежей капусты с картофелем</t>
  </si>
  <si>
    <t>каша рисовая рассыпчатая</t>
  </si>
  <si>
    <t>гуляш</t>
  </si>
  <si>
    <t>хлеб пшеничный</t>
  </si>
  <si>
    <t>кисель</t>
  </si>
  <si>
    <t>булочка Веснушка</t>
  </si>
  <si>
    <t>сок яблочный</t>
  </si>
  <si>
    <t>омлет натуральный</t>
  </si>
  <si>
    <t>печенье</t>
  </si>
  <si>
    <t>салат из белокочанной капусты</t>
  </si>
  <si>
    <t>рассольник на мясном бульоне</t>
  </si>
  <si>
    <t>тефтели (2 вариант)</t>
  </si>
  <si>
    <t>каша гречневая рассыпчатая</t>
  </si>
  <si>
    <t>компот из смеси сухофруктов</t>
  </si>
  <si>
    <t>пирожки печеные с картошкой</t>
  </si>
  <si>
    <t>суп молочный с крупой (пшено)</t>
  </si>
  <si>
    <t>бутерброд горячий с сыром</t>
  </si>
  <si>
    <t>какао с молоком</t>
  </si>
  <si>
    <t>груша</t>
  </si>
  <si>
    <t>помидор свежий</t>
  </si>
  <si>
    <t>суп с макаронными изделиями картофельный</t>
  </si>
  <si>
    <t>плов из птицы</t>
  </si>
  <si>
    <t>пирожки простые печеные из дрожжевого теста</t>
  </si>
  <si>
    <t>406.1</t>
  </si>
  <si>
    <t>макароны с сыром</t>
  </si>
  <si>
    <t>кофейный напиток</t>
  </si>
  <si>
    <t>огурец свежий</t>
  </si>
  <si>
    <t>борщ с капустой и картофелем</t>
  </si>
  <si>
    <t>жаркое по-домашнему</t>
  </si>
  <si>
    <t>запеканка из творога</t>
  </si>
  <si>
    <t xml:space="preserve">хлеб пшеничный </t>
  </si>
  <si>
    <t xml:space="preserve">хлеб пшеничный  </t>
  </si>
  <si>
    <t>пряник</t>
  </si>
  <si>
    <t>суп картофельный с мясными фрикадельками</t>
  </si>
  <si>
    <t>рыба припущенная</t>
  </si>
  <si>
    <t>соус томатный</t>
  </si>
  <si>
    <t>картофельное пюре</t>
  </si>
  <si>
    <t>пирожки печеные с капустой</t>
  </si>
  <si>
    <t>суп молочный с крупой гречневой</t>
  </si>
  <si>
    <t>бутерброд с джемом</t>
  </si>
  <si>
    <t>салат из свежих помидор и огурцов</t>
  </si>
  <si>
    <t>макаронные изделия отварные</t>
  </si>
  <si>
    <t>202.1</t>
  </si>
  <si>
    <t>суп молочный с рисовой крупой</t>
  </si>
  <si>
    <t>суп картофельный с бобовыми</t>
  </si>
  <si>
    <t>капуста тушенная с мясом</t>
  </si>
  <si>
    <t>54-10м-2020</t>
  </si>
  <si>
    <t>ватрушка с творогм</t>
  </si>
  <si>
    <t>салат из кукурузы (консервированной)</t>
  </si>
  <si>
    <t>суп с рыбными консервами</t>
  </si>
  <si>
    <t>котлеты домашние</t>
  </si>
  <si>
    <t>суп молочный с крупой (овсяные хлопья)</t>
  </si>
  <si>
    <t>салат из моркови и яблок</t>
  </si>
  <si>
    <t>МБОУ СОШ пгт Хасан</t>
  </si>
  <si>
    <t>директор школы</t>
  </si>
  <si>
    <t>Карпов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</si>
</sst>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104</v>
      </c>
      <c r="D1" s="65"/>
      <c r="E1" s="65"/>
      <c r="F1" s="13" t="s">
        <v>16</v>
      </c>
      <c r="G1" s="2" t="s">
        <v>17</v>
      </c>
      <c r="H1" s="66" t="s">
        <v>105</v>
      </c>
      <c r="I1" s="66"/>
      <c r="J1" s="66"/>
      <c r="K1" s="66"/>
    </row>
    <row r="2" spans="1:12" ht="18" x14ac:dyDescent="0.2">
      <c r="A2" s="43" t="s">
        <v>6</v>
      </c>
      <c r="C2" s="2"/>
      <c r="G2" s="2" t="s">
        <v>18</v>
      </c>
      <c r="H2" s="66" t="s">
        <v>106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29</v>
      </c>
      <c r="I3" s="55">
        <v>5</v>
      </c>
      <c r="J3" s="56">
        <v>2025</v>
      </c>
      <c r="K3" s="1"/>
    </row>
    <row r="4" spans="1:12" ht="13.5" thickBot="1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250</v>
      </c>
      <c r="G6" s="48">
        <v>2.4</v>
      </c>
      <c r="H6" s="48">
        <v>2.5</v>
      </c>
      <c r="I6" s="48">
        <v>12.7</v>
      </c>
      <c r="J6" s="48">
        <v>82.6</v>
      </c>
      <c r="K6" s="49">
        <v>92</v>
      </c>
      <c r="L6" s="48">
        <v>21.09</v>
      </c>
    </row>
    <row r="7" spans="1:12" ht="15" x14ac:dyDescent="0.25">
      <c r="A7" s="25"/>
      <c r="B7" s="16"/>
      <c r="C7" s="11"/>
      <c r="D7" s="6"/>
      <c r="E7" s="50" t="s">
        <v>49</v>
      </c>
      <c r="F7" s="51">
        <v>10</v>
      </c>
      <c r="G7" s="51">
        <v>0.1</v>
      </c>
      <c r="H7" s="51">
        <v>8.3000000000000007</v>
      </c>
      <c r="I7" s="51">
        <v>0.1</v>
      </c>
      <c r="J7" s="51">
        <v>74.8</v>
      </c>
      <c r="K7" s="52">
        <v>14</v>
      </c>
      <c r="L7" s="51">
        <v>7.4</v>
      </c>
    </row>
    <row r="8" spans="1:12" ht="15" x14ac:dyDescent="0.2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0.2</v>
      </c>
      <c r="H8" s="51">
        <v>0.1</v>
      </c>
      <c r="I8" s="51">
        <v>16.2</v>
      </c>
      <c r="J8" s="51">
        <v>64.599999999999994</v>
      </c>
      <c r="K8" s="52">
        <v>430</v>
      </c>
      <c r="L8" s="51">
        <v>4.4400000000000004</v>
      </c>
    </row>
    <row r="9" spans="1:12" ht="15" x14ac:dyDescent="0.25">
      <c r="A9" s="25"/>
      <c r="B9" s="16"/>
      <c r="C9" s="11"/>
      <c r="D9" s="7" t="s">
        <v>23</v>
      </c>
      <c r="E9" s="50" t="s">
        <v>82</v>
      </c>
      <c r="F9" s="51">
        <v>30</v>
      </c>
      <c r="G9" s="51">
        <v>2.2999999999999998</v>
      </c>
      <c r="H9" s="51">
        <v>0.2</v>
      </c>
      <c r="I9" s="51">
        <v>14.8</v>
      </c>
      <c r="J9" s="51">
        <v>70.5</v>
      </c>
      <c r="K9" s="52">
        <v>122</v>
      </c>
      <c r="L9" s="51">
        <v>4.38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 t="s">
        <v>48</v>
      </c>
      <c r="F11" s="51">
        <v>15</v>
      </c>
      <c r="G11" s="51">
        <v>3.5</v>
      </c>
      <c r="H11" s="51">
        <v>4.4000000000000004</v>
      </c>
      <c r="I11" s="51">
        <v>0</v>
      </c>
      <c r="J11" s="51">
        <v>54.6</v>
      </c>
      <c r="K11" s="52">
        <v>15</v>
      </c>
      <c r="L11" s="51">
        <v>7.67</v>
      </c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505</v>
      </c>
      <c r="G13" s="21">
        <f t="shared" ref="G13:J13" si="0">SUM(G6:G12)</f>
        <v>8.5</v>
      </c>
      <c r="H13" s="21">
        <f t="shared" si="0"/>
        <v>15.5</v>
      </c>
      <c r="I13" s="21">
        <f t="shared" si="0"/>
        <v>43.8</v>
      </c>
      <c r="J13" s="21">
        <f t="shared" si="0"/>
        <v>347.1</v>
      </c>
      <c r="K13" s="27"/>
      <c r="L13" s="21">
        <f t="shared" ref="L13" si="1">SUM(L6:L12)</f>
        <v>44.980000000000004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47</v>
      </c>
      <c r="F14" s="51">
        <v>200</v>
      </c>
      <c r="G14" s="51">
        <v>0.8</v>
      </c>
      <c r="H14" s="51">
        <v>0.8</v>
      </c>
      <c r="I14" s="51">
        <v>19.600000000000001</v>
      </c>
      <c r="J14" s="51">
        <v>88</v>
      </c>
      <c r="K14" s="52">
        <v>368</v>
      </c>
      <c r="L14" s="51">
        <v>23.5</v>
      </c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2">SUM(G14:G16)</f>
        <v>0.8</v>
      </c>
      <c r="H17" s="21">
        <f t="shared" si="2"/>
        <v>0.8</v>
      </c>
      <c r="I17" s="21">
        <f t="shared" si="2"/>
        <v>19.600000000000001</v>
      </c>
      <c r="J17" s="21">
        <f t="shared" si="2"/>
        <v>88</v>
      </c>
      <c r="K17" s="27"/>
      <c r="L17" s="21">
        <f>SUM(L14:L16)</f>
        <v>23.5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50</v>
      </c>
      <c r="F18" s="51">
        <v>60</v>
      </c>
      <c r="G18" s="51">
        <v>0.6</v>
      </c>
      <c r="H18" s="51">
        <v>0.1</v>
      </c>
      <c r="I18" s="51">
        <v>0.3</v>
      </c>
      <c r="J18" s="51">
        <v>5</v>
      </c>
      <c r="K18" s="52">
        <v>62</v>
      </c>
      <c r="L18" s="51">
        <v>10.8</v>
      </c>
    </row>
    <row r="19" spans="1:12" ht="15" x14ac:dyDescent="0.25">
      <c r="A19" s="25"/>
      <c r="B19" s="16"/>
      <c r="C19" s="11"/>
      <c r="D19" s="7" t="s">
        <v>28</v>
      </c>
      <c r="E19" s="50" t="s">
        <v>51</v>
      </c>
      <c r="F19" s="51">
        <v>200</v>
      </c>
      <c r="G19" s="51">
        <v>13.6</v>
      </c>
      <c r="H19" s="51">
        <v>16.100000000000001</v>
      </c>
      <c r="I19" s="51">
        <v>8.1999999999999993</v>
      </c>
      <c r="J19" s="51">
        <v>232.7</v>
      </c>
      <c r="K19" s="52">
        <v>88</v>
      </c>
      <c r="L19" s="51">
        <v>22.34</v>
      </c>
    </row>
    <row r="20" spans="1:12" ht="15" x14ac:dyDescent="0.25">
      <c r="A20" s="25"/>
      <c r="B20" s="16"/>
      <c r="C20" s="11"/>
      <c r="D20" s="7" t="s">
        <v>29</v>
      </c>
      <c r="E20" s="50" t="s">
        <v>53</v>
      </c>
      <c r="F20" s="51">
        <v>90</v>
      </c>
      <c r="G20" s="51">
        <v>22</v>
      </c>
      <c r="H20" s="51">
        <v>22.3</v>
      </c>
      <c r="I20" s="51">
        <v>4.3</v>
      </c>
      <c r="J20" s="51">
        <v>305.2</v>
      </c>
      <c r="K20" s="52">
        <v>259</v>
      </c>
      <c r="L20" s="51">
        <v>50.67</v>
      </c>
    </row>
    <row r="21" spans="1:12" ht="15" x14ac:dyDescent="0.25">
      <c r="A21" s="25"/>
      <c r="B21" s="16"/>
      <c r="C21" s="11"/>
      <c r="D21" s="7" t="s">
        <v>30</v>
      </c>
      <c r="E21" s="50" t="s">
        <v>52</v>
      </c>
      <c r="F21" s="51">
        <v>150</v>
      </c>
      <c r="G21" s="51">
        <v>3.5</v>
      </c>
      <c r="H21" s="51">
        <v>2.9</v>
      </c>
      <c r="I21" s="51">
        <v>37.299999999999997</v>
      </c>
      <c r="J21" s="51">
        <v>189.7</v>
      </c>
      <c r="K21" s="52">
        <v>323</v>
      </c>
      <c r="L21" s="51">
        <v>9.1300000000000008</v>
      </c>
    </row>
    <row r="22" spans="1:12" ht="15" x14ac:dyDescent="0.25">
      <c r="A22" s="25"/>
      <c r="B22" s="16"/>
      <c r="C22" s="11"/>
      <c r="D22" s="7" t="s">
        <v>31</v>
      </c>
      <c r="E22" s="50" t="s">
        <v>55</v>
      </c>
      <c r="F22" s="51">
        <v>200</v>
      </c>
      <c r="G22" s="51">
        <v>0</v>
      </c>
      <c r="H22" s="51">
        <v>0</v>
      </c>
      <c r="I22" s="51">
        <v>21.4</v>
      </c>
      <c r="J22" s="51">
        <v>85.7</v>
      </c>
      <c r="K22" s="52">
        <v>411</v>
      </c>
      <c r="L22" s="51">
        <v>6.57</v>
      </c>
    </row>
    <row r="23" spans="1:12" ht="15" x14ac:dyDescent="0.25">
      <c r="A23" s="25"/>
      <c r="B23" s="16"/>
      <c r="C23" s="11"/>
      <c r="D23" s="7" t="s">
        <v>32</v>
      </c>
      <c r="E23" s="50" t="s">
        <v>54</v>
      </c>
      <c r="F23" s="51">
        <v>30</v>
      </c>
      <c r="G23" s="51">
        <v>2.2999999999999998</v>
      </c>
      <c r="H23" s="51">
        <v>0.2</v>
      </c>
      <c r="I23" s="51">
        <v>14.8</v>
      </c>
      <c r="J23" s="51">
        <v>70.5</v>
      </c>
      <c r="K23" s="52">
        <v>122</v>
      </c>
      <c r="L23" s="51">
        <v>4.38</v>
      </c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730</v>
      </c>
      <c r="G27" s="21">
        <f t="shared" ref="G27:J27" si="3">SUM(G18:G26)</f>
        <v>42</v>
      </c>
      <c r="H27" s="21">
        <f t="shared" si="3"/>
        <v>41.6</v>
      </c>
      <c r="I27" s="21">
        <f t="shared" si="3"/>
        <v>86.3</v>
      </c>
      <c r="J27" s="21">
        <f t="shared" si="3"/>
        <v>888.8</v>
      </c>
      <c r="K27" s="27"/>
      <c r="L27" s="21">
        <f>SUM(L18:L26)</f>
        <v>103.88999999999999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56</v>
      </c>
      <c r="F28" s="51">
        <v>100</v>
      </c>
      <c r="G28" s="51">
        <v>7.2</v>
      </c>
      <c r="H28" s="51">
        <v>6</v>
      </c>
      <c r="I28" s="51">
        <v>54.4</v>
      </c>
      <c r="J28" s="51">
        <v>304</v>
      </c>
      <c r="K28" s="52">
        <v>471</v>
      </c>
      <c r="L28" s="51">
        <v>10.6</v>
      </c>
    </row>
    <row r="29" spans="1:12" ht="15" x14ac:dyDescent="0.25">
      <c r="A29" s="25"/>
      <c r="B29" s="16"/>
      <c r="C29" s="11"/>
      <c r="D29" s="12" t="s">
        <v>31</v>
      </c>
      <c r="E29" s="50" t="s">
        <v>57</v>
      </c>
      <c r="F29" s="51">
        <v>200</v>
      </c>
      <c r="G29" s="51">
        <v>1</v>
      </c>
      <c r="H29" s="51">
        <v>0.2</v>
      </c>
      <c r="I29" s="51">
        <v>19.8</v>
      </c>
      <c r="J29" s="51">
        <v>86</v>
      </c>
      <c r="K29" s="52">
        <v>442</v>
      </c>
      <c r="L29" s="51">
        <v>40</v>
      </c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300</v>
      </c>
      <c r="G32" s="21">
        <f t="shared" ref="G32:J32" si="4">SUM(G28:G31)</f>
        <v>8.1999999999999993</v>
      </c>
      <c r="H32" s="21">
        <f t="shared" si="4"/>
        <v>6.2</v>
      </c>
      <c r="I32" s="21">
        <f t="shared" si="4"/>
        <v>74.2</v>
      </c>
      <c r="J32" s="21">
        <f t="shared" si="4"/>
        <v>390</v>
      </c>
      <c r="K32" s="27"/>
      <c r="L32" s="21">
        <f>SUM(L28:L31)</f>
        <v>50.6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/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/>
    </row>
    <row r="47" spans="1:12" ht="15.75" thickBot="1" x14ac:dyDescent="0.25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1735</v>
      </c>
      <c r="G47" s="34">
        <f t="shared" ref="G47:J47" si="7">G13+G17+G27+G32+G39+G46</f>
        <v>59.5</v>
      </c>
      <c r="H47" s="34">
        <f t="shared" si="7"/>
        <v>64.100000000000009</v>
      </c>
      <c r="I47" s="34">
        <f t="shared" si="7"/>
        <v>223.89999999999998</v>
      </c>
      <c r="J47" s="34">
        <f t="shared" si="7"/>
        <v>1713.9</v>
      </c>
      <c r="K47" s="35"/>
      <c r="L47" s="34">
        <f>L13+L17+L27+L32</f>
        <v>222.97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58</v>
      </c>
      <c r="F48" s="48">
        <v>200</v>
      </c>
      <c r="G48" s="48">
        <v>18.600000000000001</v>
      </c>
      <c r="H48" s="48">
        <v>24.8</v>
      </c>
      <c r="I48" s="48">
        <v>3.4</v>
      </c>
      <c r="J48" s="48">
        <v>311.3</v>
      </c>
      <c r="K48" s="49">
        <v>210</v>
      </c>
      <c r="L48" s="48">
        <v>40.590000000000003</v>
      </c>
    </row>
    <row r="49" spans="1:12" ht="15" x14ac:dyDescent="0.25">
      <c r="A49" s="15"/>
      <c r="B49" s="16"/>
      <c r="C49" s="11"/>
      <c r="D49" s="6"/>
      <c r="E49" s="50" t="s">
        <v>49</v>
      </c>
      <c r="F49" s="51">
        <v>10</v>
      </c>
      <c r="G49" s="51">
        <v>0.1</v>
      </c>
      <c r="H49" s="51">
        <v>8.3000000000000007</v>
      </c>
      <c r="I49" s="51">
        <v>0.1</v>
      </c>
      <c r="J49" s="51">
        <v>74.8</v>
      </c>
      <c r="K49" s="52">
        <v>14</v>
      </c>
      <c r="L49" s="51">
        <v>7.4</v>
      </c>
    </row>
    <row r="50" spans="1:12" ht="15" x14ac:dyDescent="0.25">
      <c r="A50" s="15"/>
      <c r="B50" s="16"/>
      <c r="C50" s="11"/>
      <c r="D50" s="7" t="s">
        <v>22</v>
      </c>
      <c r="E50" s="50" t="s">
        <v>46</v>
      </c>
      <c r="F50" s="51">
        <v>200</v>
      </c>
      <c r="G50" s="51">
        <v>0.2</v>
      </c>
      <c r="H50" s="51">
        <v>0.1</v>
      </c>
      <c r="I50" s="51">
        <v>16.2</v>
      </c>
      <c r="J50" s="51">
        <v>64.599999999999994</v>
      </c>
      <c r="K50" s="52">
        <v>430</v>
      </c>
      <c r="L50" s="51">
        <v>4.4400000000000004</v>
      </c>
    </row>
    <row r="51" spans="1:12" ht="15" x14ac:dyDescent="0.25">
      <c r="A51" s="15"/>
      <c r="B51" s="16"/>
      <c r="C51" s="11"/>
      <c r="D51" s="7" t="s">
        <v>23</v>
      </c>
      <c r="E51" s="50" t="s">
        <v>81</v>
      </c>
      <c r="F51" s="51">
        <v>30</v>
      </c>
      <c r="G51" s="51">
        <v>2.2999999999999998</v>
      </c>
      <c r="H51" s="51">
        <v>0.2</v>
      </c>
      <c r="I51" s="51">
        <v>14.8</v>
      </c>
      <c r="J51" s="51">
        <v>70.5</v>
      </c>
      <c r="K51" s="52">
        <v>122</v>
      </c>
      <c r="L51" s="51">
        <v>4.38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</row>
    <row r="54" spans="1:12" ht="15" x14ac:dyDescent="0.25">
      <c r="A54" s="15"/>
      <c r="B54" s="16"/>
      <c r="C54" s="11"/>
      <c r="D54" s="6"/>
      <c r="E54" s="50" t="s">
        <v>59</v>
      </c>
      <c r="F54" s="51">
        <v>70</v>
      </c>
      <c r="G54" s="51">
        <v>4.5</v>
      </c>
      <c r="H54" s="51">
        <v>5.9</v>
      </c>
      <c r="I54" s="51">
        <v>44.6</v>
      </c>
      <c r="J54" s="51">
        <v>250.2</v>
      </c>
      <c r="K54" s="52">
        <v>604</v>
      </c>
      <c r="L54" s="51">
        <v>6.6</v>
      </c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510</v>
      </c>
      <c r="G55" s="21">
        <f>SUM(G48:G54)</f>
        <v>25.700000000000003</v>
      </c>
      <c r="H55" s="21">
        <f>SUM(H48:H54)</f>
        <v>39.300000000000004</v>
      </c>
      <c r="I55" s="21">
        <f>SUM(I48:I54)</f>
        <v>79.099999999999994</v>
      </c>
      <c r="J55" s="21">
        <f>SUM(J48:J54)</f>
        <v>771.40000000000009</v>
      </c>
      <c r="K55" s="27"/>
      <c r="L55" s="21">
        <f>SUM(L48:L54)</f>
        <v>63.410000000000004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47</v>
      </c>
      <c r="F56" s="51">
        <v>200</v>
      </c>
      <c r="G56" s="51">
        <v>0.8</v>
      </c>
      <c r="H56" s="51">
        <v>0.8</v>
      </c>
      <c r="I56" s="51">
        <v>19.600000000000001</v>
      </c>
      <c r="J56" s="51">
        <v>88</v>
      </c>
      <c r="K56" s="52">
        <v>368</v>
      </c>
      <c r="L56" s="51">
        <v>23.5</v>
      </c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8">SUM(G56:G58)</f>
        <v>0.8</v>
      </c>
      <c r="H59" s="21">
        <f t="shared" ref="H59" si="9">SUM(H56:H58)</f>
        <v>0.8</v>
      </c>
      <c r="I59" s="21">
        <f t="shared" ref="I59" si="10">SUM(I56:I58)</f>
        <v>19.600000000000001</v>
      </c>
      <c r="J59" s="21">
        <f t="shared" ref="J59" si="11">SUM(J56:J58)</f>
        <v>88</v>
      </c>
      <c r="K59" s="27"/>
      <c r="L59" s="21">
        <f>SUM(L56:L58)</f>
        <v>23.5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60</v>
      </c>
      <c r="F60" s="51">
        <v>60</v>
      </c>
      <c r="G60" s="51">
        <v>1</v>
      </c>
      <c r="H60" s="51">
        <v>3.1</v>
      </c>
      <c r="I60" s="51">
        <v>4.0999999999999996</v>
      </c>
      <c r="J60" s="51">
        <v>48</v>
      </c>
      <c r="K60" s="52">
        <v>35</v>
      </c>
      <c r="L60" s="51">
        <v>10.88</v>
      </c>
    </row>
    <row r="61" spans="1:12" ht="15" x14ac:dyDescent="0.25">
      <c r="A61" s="15"/>
      <c r="B61" s="16"/>
      <c r="C61" s="11"/>
      <c r="D61" s="7" t="s">
        <v>28</v>
      </c>
      <c r="E61" s="50" t="s">
        <v>61</v>
      </c>
      <c r="F61" s="51">
        <v>200</v>
      </c>
      <c r="G61" s="51">
        <v>11.3</v>
      </c>
      <c r="H61" s="51">
        <v>10.7</v>
      </c>
      <c r="I61" s="51">
        <v>10.5</v>
      </c>
      <c r="J61" s="51">
        <v>185.9</v>
      </c>
      <c r="K61" s="52">
        <v>74</v>
      </c>
      <c r="L61" s="51">
        <v>23.96</v>
      </c>
    </row>
    <row r="62" spans="1:12" ht="15" x14ac:dyDescent="0.25">
      <c r="A62" s="15"/>
      <c r="B62" s="16"/>
      <c r="C62" s="11"/>
      <c r="D62" s="7" t="s">
        <v>29</v>
      </c>
      <c r="E62" s="50" t="s">
        <v>62</v>
      </c>
      <c r="F62" s="51">
        <v>90</v>
      </c>
      <c r="G62" s="51">
        <v>7.3</v>
      </c>
      <c r="H62" s="51">
        <v>13.3</v>
      </c>
      <c r="I62" s="51">
        <v>7.7</v>
      </c>
      <c r="J62" s="51">
        <v>182.2</v>
      </c>
      <c r="K62" s="52">
        <v>284</v>
      </c>
      <c r="L62" s="51">
        <v>31.14</v>
      </c>
    </row>
    <row r="63" spans="1:12" ht="15" x14ac:dyDescent="0.25">
      <c r="A63" s="15"/>
      <c r="B63" s="16"/>
      <c r="C63" s="11"/>
      <c r="D63" s="7" t="s">
        <v>30</v>
      </c>
      <c r="E63" s="50" t="s">
        <v>63</v>
      </c>
      <c r="F63" s="51">
        <v>150</v>
      </c>
      <c r="G63" s="51">
        <v>8.5</v>
      </c>
      <c r="H63" s="51">
        <v>4.5999999999999996</v>
      </c>
      <c r="I63" s="51">
        <v>38.4</v>
      </c>
      <c r="J63" s="51">
        <v>228.6</v>
      </c>
      <c r="K63" s="52">
        <v>181</v>
      </c>
      <c r="L63" s="51">
        <v>12.33</v>
      </c>
    </row>
    <row r="64" spans="1:12" ht="15" x14ac:dyDescent="0.25">
      <c r="A64" s="15"/>
      <c r="B64" s="16"/>
      <c r="C64" s="11"/>
      <c r="D64" s="7" t="s">
        <v>31</v>
      </c>
      <c r="E64" s="50" t="s">
        <v>64</v>
      </c>
      <c r="F64" s="51">
        <v>200</v>
      </c>
      <c r="G64" s="51">
        <v>0</v>
      </c>
      <c r="H64" s="51">
        <v>0</v>
      </c>
      <c r="I64" s="51">
        <v>14.5</v>
      </c>
      <c r="J64" s="51">
        <v>58.1</v>
      </c>
      <c r="K64" s="52">
        <v>349</v>
      </c>
      <c r="L64" s="51">
        <v>3.31</v>
      </c>
    </row>
    <row r="65" spans="1:12" ht="15" x14ac:dyDescent="0.25">
      <c r="A65" s="15"/>
      <c r="B65" s="16"/>
      <c r="C65" s="11"/>
      <c r="D65" s="7" t="s">
        <v>32</v>
      </c>
      <c r="E65" s="50" t="s">
        <v>54</v>
      </c>
      <c r="F65" s="51">
        <v>30</v>
      </c>
      <c r="G65" s="51">
        <v>2.2999999999999998</v>
      </c>
      <c r="H65" s="51">
        <v>0.2</v>
      </c>
      <c r="I65" s="51">
        <v>14.8</v>
      </c>
      <c r="J65" s="51">
        <v>70.5</v>
      </c>
      <c r="K65" s="52">
        <v>122</v>
      </c>
      <c r="L65" s="51">
        <v>4.38</v>
      </c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730</v>
      </c>
      <c r="G69" s="21">
        <f t="shared" ref="G69" si="12">SUM(G60:G68)</f>
        <v>30.400000000000002</v>
      </c>
      <c r="H69" s="21">
        <f t="shared" ref="H69" si="13">SUM(H60:H68)</f>
        <v>31.900000000000002</v>
      </c>
      <c r="I69" s="21">
        <f t="shared" ref="I69" si="14">SUM(I60:I68)</f>
        <v>90</v>
      </c>
      <c r="J69" s="21">
        <f t="shared" ref="J69" si="15">SUM(J60:J68)</f>
        <v>773.30000000000007</v>
      </c>
      <c r="K69" s="27"/>
      <c r="L69" s="21">
        <f>SUM(L60:L68)</f>
        <v>86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65</v>
      </c>
      <c r="F70" s="51">
        <v>100</v>
      </c>
      <c r="G70" s="51">
        <v>5.0999999999999996</v>
      </c>
      <c r="H70" s="51">
        <v>2.5</v>
      </c>
      <c r="I70" s="51">
        <v>30</v>
      </c>
      <c r="J70" s="51">
        <v>163</v>
      </c>
      <c r="K70" s="52">
        <v>451</v>
      </c>
      <c r="L70" s="51">
        <v>10.06</v>
      </c>
    </row>
    <row r="71" spans="1:12" ht="15" x14ac:dyDescent="0.25">
      <c r="A71" s="15"/>
      <c r="B71" s="16"/>
      <c r="C71" s="11"/>
      <c r="D71" s="12" t="s">
        <v>31</v>
      </c>
      <c r="E71" s="50" t="s">
        <v>57</v>
      </c>
      <c r="F71" s="51">
        <v>200</v>
      </c>
      <c r="G71" s="51">
        <v>1</v>
      </c>
      <c r="H71" s="51">
        <v>0.2</v>
      </c>
      <c r="I71" s="51">
        <v>19.8</v>
      </c>
      <c r="J71" s="51">
        <v>86</v>
      </c>
      <c r="K71" s="52">
        <v>442</v>
      </c>
      <c r="L71" s="51">
        <v>40</v>
      </c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 t="shared" ref="G74" si="16">SUM(G70:G73)</f>
        <v>6.1</v>
      </c>
      <c r="H74" s="21">
        <f t="shared" ref="H74" si="17">SUM(H70:H73)</f>
        <v>2.7</v>
      </c>
      <c r="I74" s="21">
        <f t="shared" ref="I74" si="18">SUM(I70:I73)</f>
        <v>49.8</v>
      </c>
      <c r="J74" s="21">
        <f t="shared" ref="J74" si="19">SUM(J70:J73)</f>
        <v>249</v>
      </c>
      <c r="K74" s="27"/>
      <c r="L74" s="21">
        <f>SUM(L70:L73)</f>
        <v>50.06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0">SUM(G75:G80)</f>
        <v>0</v>
      </c>
      <c r="H81" s="21">
        <f t="shared" ref="H81" si="21">SUM(H75:H80)</f>
        <v>0</v>
      </c>
      <c r="I81" s="21">
        <f t="shared" ref="I81" si="22">SUM(I75:I80)</f>
        <v>0</v>
      </c>
      <c r="J81" s="21">
        <f t="shared" ref="J81" si="23">SUM(J75:J80)</f>
        <v>0</v>
      </c>
      <c r="K81" s="27"/>
      <c r="L81" s="21">
        <f>SUM(L75:L80)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24">SUM(G82:G87)</f>
        <v>0</v>
      </c>
      <c r="H88" s="21">
        <f t="shared" ref="H88" si="25">SUM(H82:H87)</f>
        <v>0</v>
      </c>
      <c r="I88" s="21">
        <f t="shared" ref="I88" si="26">SUM(I82:I87)</f>
        <v>0</v>
      </c>
      <c r="J88" s="21">
        <f t="shared" ref="J88" si="27">SUM(J82:J87)</f>
        <v>0</v>
      </c>
      <c r="K88" s="27"/>
      <c r="L88" s="21">
        <f ca="1">SUM(L82:L88)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1740</v>
      </c>
      <c r="G89" s="34">
        <f t="shared" ref="G89" si="28">G55+G59+G69+G74+G81+G88</f>
        <v>63.000000000000007</v>
      </c>
      <c r="H89" s="34">
        <f t="shared" ref="H89" si="29">H55+H59+H69+H74+H81+H88</f>
        <v>74.7</v>
      </c>
      <c r="I89" s="34">
        <f t="shared" ref="I89" si="30">I55+I59+I69+I74+I81+I88</f>
        <v>238.5</v>
      </c>
      <c r="J89" s="34">
        <f t="shared" ref="J89" si="31">J55+J59+J69+J74+J81+J88</f>
        <v>1881.7000000000003</v>
      </c>
      <c r="K89" s="35"/>
      <c r="L89" s="34">
        <f>L55+L59+L69+L74</f>
        <v>222.97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66</v>
      </c>
      <c r="F90" s="48">
        <v>250</v>
      </c>
      <c r="G90" s="48">
        <v>2.4</v>
      </c>
      <c r="H90" s="48">
        <v>2.6</v>
      </c>
      <c r="I90" s="48">
        <v>11.5</v>
      </c>
      <c r="J90" s="48">
        <v>79</v>
      </c>
      <c r="K90" s="49">
        <v>121</v>
      </c>
      <c r="L90" s="48">
        <v>20.14</v>
      </c>
    </row>
    <row r="91" spans="1:12" ht="15" x14ac:dyDescent="0.25">
      <c r="A91" s="25"/>
      <c r="B91" s="16"/>
      <c r="C91" s="11"/>
      <c r="D91" s="6"/>
    </row>
    <row r="92" spans="1:12" ht="15" x14ac:dyDescent="0.25">
      <c r="A92" s="25"/>
      <c r="B92" s="16"/>
      <c r="C92" s="11"/>
      <c r="D92" s="7" t="s">
        <v>22</v>
      </c>
      <c r="E92" s="50" t="s">
        <v>68</v>
      </c>
      <c r="F92" s="51">
        <v>200</v>
      </c>
      <c r="G92" s="51">
        <v>3.8</v>
      </c>
      <c r="H92" s="51">
        <v>3</v>
      </c>
      <c r="I92" s="51">
        <v>24.4</v>
      </c>
      <c r="J92" s="51">
        <v>141</v>
      </c>
      <c r="K92" s="52">
        <v>382</v>
      </c>
      <c r="L92" s="51">
        <v>15.51</v>
      </c>
    </row>
    <row r="93" spans="1:12" ht="15" x14ac:dyDescent="0.25">
      <c r="A93" s="25"/>
      <c r="B93" s="16"/>
      <c r="C93" s="11"/>
      <c r="D93" s="7" t="s">
        <v>23</v>
      </c>
      <c r="E93" s="50" t="s">
        <v>67</v>
      </c>
      <c r="F93" s="51">
        <v>60</v>
      </c>
      <c r="G93" s="51">
        <v>7.5</v>
      </c>
      <c r="H93" s="51">
        <v>11.2</v>
      </c>
      <c r="I93" s="51">
        <v>14.1</v>
      </c>
      <c r="J93" s="51">
        <v>187</v>
      </c>
      <c r="K93" s="52">
        <v>11</v>
      </c>
      <c r="L93" s="51">
        <v>45.34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 t="s">
        <v>59</v>
      </c>
      <c r="F96" s="51">
        <v>70</v>
      </c>
      <c r="G96" s="51">
        <v>4.5</v>
      </c>
      <c r="H96" s="51">
        <v>5.9</v>
      </c>
      <c r="I96" s="51">
        <v>44.6</v>
      </c>
      <c r="J96" s="51">
        <v>250.2</v>
      </c>
      <c r="K96" s="52">
        <v>604</v>
      </c>
      <c r="L96" s="51">
        <v>6.6</v>
      </c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580</v>
      </c>
      <c r="G97" s="21">
        <f>SUM(G90:G96)</f>
        <v>18.2</v>
      </c>
      <c r="H97" s="21">
        <f>SUM(H90:H96)</f>
        <v>22.699999999999996</v>
      </c>
      <c r="I97" s="21">
        <f>SUM(I90:I96)</f>
        <v>94.6</v>
      </c>
      <c r="J97" s="21">
        <f>SUM(J90:J96)</f>
        <v>657.2</v>
      </c>
      <c r="K97" s="27"/>
      <c r="L97" s="21">
        <f>SUM(L90:L96)</f>
        <v>87.59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69</v>
      </c>
      <c r="F98" s="51">
        <v>200</v>
      </c>
      <c r="G98" s="51">
        <v>0.8</v>
      </c>
      <c r="H98" s="51">
        <v>0.6</v>
      </c>
      <c r="I98" s="51">
        <v>20.6</v>
      </c>
      <c r="J98" s="51">
        <v>92.2</v>
      </c>
      <c r="K98" s="52">
        <v>368</v>
      </c>
      <c r="L98" s="51">
        <v>16</v>
      </c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32">SUM(G98:G100)</f>
        <v>0.8</v>
      </c>
      <c r="H101" s="21">
        <f t="shared" ref="H101" si="33">SUM(H98:H100)</f>
        <v>0.6</v>
      </c>
      <c r="I101" s="21">
        <f t="shared" ref="I101" si="34">SUM(I98:I100)</f>
        <v>20.6</v>
      </c>
      <c r="J101" s="21">
        <f t="shared" ref="J101" si="35">SUM(J98:J100)</f>
        <v>92.2</v>
      </c>
      <c r="K101" s="27"/>
      <c r="L101" s="21">
        <f>SUM(L98:L100)</f>
        <v>16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70</v>
      </c>
      <c r="F102" s="51">
        <v>60</v>
      </c>
      <c r="G102" s="51">
        <v>0.7</v>
      </c>
      <c r="H102" s="51">
        <v>0.1</v>
      </c>
      <c r="I102" s="51">
        <v>2.2999999999999998</v>
      </c>
      <c r="J102" s="51">
        <v>14.5</v>
      </c>
      <c r="K102" s="52">
        <v>70</v>
      </c>
      <c r="L102" s="51">
        <v>7.2</v>
      </c>
    </row>
    <row r="103" spans="1:12" ht="15" x14ac:dyDescent="0.25">
      <c r="A103" s="25"/>
      <c r="B103" s="16"/>
      <c r="C103" s="11"/>
      <c r="D103" s="7" t="s">
        <v>28</v>
      </c>
      <c r="E103" s="50" t="s">
        <v>71</v>
      </c>
      <c r="F103" s="51">
        <v>200</v>
      </c>
      <c r="G103" s="51">
        <v>12.9</v>
      </c>
      <c r="H103" s="51">
        <v>12.8</v>
      </c>
      <c r="I103" s="51">
        <v>16.100000000000001</v>
      </c>
      <c r="J103" s="51">
        <v>231.8</v>
      </c>
      <c r="K103" s="52">
        <v>101</v>
      </c>
      <c r="L103" s="51">
        <v>27.13</v>
      </c>
    </row>
    <row r="104" spans="1:12" ht="15" x14ac:dyDescent="0.25">
      <c r="A104" s="25"/>
      <c r="B104" s="16"/>
      <c r="C104" s="11"/>
      <c r="D104" s="7" t="s">
        <v>29</v>
      </c>
      <c r="E104" s="50" t="s">
        <v>72</v>
      </c>
      <c r="F104" s="51">
        <v>150</v>
      </c>
      <c r="G104" s="51">
        <v>17.899999999999999</v>
      </c>
      <c r="H104" s="51">
        <v>13.7</v>
      </c>
      <c r="I104" s="51">
        <v>27.7</v>
      </c>
      <c r="J104" s="52">
        <v>306</v>
      </c>
      <c r="K104" s="51">
        <v>311</v>
      </c>
      <c r="L104" s="58">
        <v>27.3</v>
      </c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64</v>
      </c>
      <c r="F106" s="51">
        <v>200</v>
      </c>
      <c r="G106" s="51">
        <v>0</v>
      </c>
      <c r="H106" s="51">
        <v>0</v>
      </c>
      <c r="I106" s="51">
        <v>14.5</v>
      </c>
      <c r="J106" s="51">
        <v>58.1</v>
      </c>
      <c r="K106" s="52">
        <v>349</v>
      </c>
      <c r="L106" s="51">
        <v>3.31</v>
      </c>
    </row>
    <row r="107" spans="1:12" ht="15" x14ac:dyDescent="0.25">
      <c r="A107" s="25"/>
      <c r="B107" s="16"/>
      <c r="C107" s="11"/>
      <c r="D107" s="7" t="s">
        <v>32</v>
      </c>
      <c r="E107" s="50" t="s">
        <v>54</v>
      </c>
      <c r="F107" s="51">
        <v>30</v>
      </c>
      <c r="G107" s="51">
        <v>2.2999999999999998</v>
      </c>
      <c r="H107" s="51">
        <v>0.2</v>
      </c>
      <c r="I107" s="51">
        <v>14.8</v>
      </c>
      <c r="J107" s="51">
        <v>70.5</v>
      </c>
      <c r="K107" s="52">
        <v>122</v>
      </c>
      <c r="L107" s="51">
        <v>4.38</v>
      </c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640</v>
      </c>
      <c r="G111" s="21">
        <f t="shared" ref="G111" si="36">SUM(G102:G110)</f>
        <v>33.799999999999997</v>
      </c>
      <c r="H111" s="21">
        <f t="shared" ref="H111" si="37">SUM(H102:H110)</f>
        <v>26.8</v>
      </c>
      <c r="I111" s="21">
        <f t="shared" ref="I111" si="38">SUM(I102:I110)</f>
        <v>75.400000000000006</v>
      </c>
      <c r="J111" s="21">
        <f t="shared" ref="J111" si="39">SUM(J102:J110)</f>
        <v>680.9</v>
      </c>
      <c r="K111" s="27"/>
      <c r="L111" s="21">
        <f>SUM(L102:L110)</f>
        <v>69.319999999999993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73</v>
      </c>
      <c r="F112" s="51">
        <v>100</v>
      </c>
      <c r="G112" s="51">
        <v>69.3</v>
      </c>
      <c r="H112" s="51">
        <v>24.1</v>
      </c>
      <c r="I112" s="51">
        <v>48.7</v>
      </c>
      <c r="J112" s="51">
        <v>243.8</v>
      </c>
      <c r="K112" s="52" t="s">
        <v>74</v>
      </c>
      <c r="L112" s="51">
        <v>10.06</v>
      </c>
    </row>
    <row r="113" spans="1:12" ht="15" x14ac:dyDescent="0.25">
      <c r="A113" s="25"/>
      <c r="B113" s="16"/>
      <c r="C113" s="11"/>
      <c r="D113" s="12" t="s">
        <v>31</v>
      </c>
      <c r="E113" s="50" t="s">
        <v>57</v>
      </c>
      <c r="F113" s="51">
        <v>200</v>
      </c>
      <c r="G113" s="51">
        <v>1</v>
      </c>
      <c r="H113" s="51">
        <v>0.2</v>
      </c>
      <c r="I113" s="51">
        <v>19.8</v>
      </c>
      <c r="J113" s="51">
        <v>86</v>
      </c>
      <c r="K113" s="52">
        <v>442</v>
      </c>
      <c r="L113" s="51">
        <v>40</v>
      </c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40">SUM(G112:G115)</f>
        <v>70.3</v>
      </c>
      <c r="H116" s="21">
        <f t="shared" ref="H116" si="41">SUM(H112:H115)</f>
        <v>24.3</v>
      </c>
      <c r="I116" s="21">
        <f t="shared" ref="I116" si="42">SUM(I112:I115)</f>
        <v>68.5</v>
      </c>
      <c r="J116" s="21">
        <f t="shared" ref="J116" si="43">SUM(J112:J115)</f>
        <v>329.8</v>
      </c>
      <c r="K116" s="27"/>
      <c r="L116" s="21">
        <f>SUM(L112:L115)</f>
        <v>50.06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44">SUM(G117:G122)</f>
        <v>0</v>
      </c>
      <c r="H123" s="21">
        <f t="shared" ref="H123" si="45">SUM(H117:H122)</f>
        <v>0</v>
      </c>
      <c r="I123" s="21">
        <f t="shared" ref="I123" si="46">SUM(I117:I122)</f>
        <v>0</v>
      </c>
      <c r="J123" s="21">
        <f t="shared" ref="J123" si="47">SUM(J117:J122)</f>
        <v>0</v>
      </c>
      <c r="K123" s="27"/>
      <c r="L123" s="21">
        <f>SUM(L117:L122)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48">SUM(G124:G129)</f>
        <v>0</v>
      </c>
      <c r="H130" s="21">
        <f t="shared" ref="H130" si="49">SUM(H124:H129)</f>
        <v>0</v>
      </c>
      <c r="I130" s="21">
        <f t="shared" ref="I130" si="50">SUM(I124:I129)</f>
        <v>0</v>
      </c>
      <c r="J130" s="21">
        <f t="shared" ref="J130" si="51">SUM(J124:J129)</f>
        <v>0</v>
      </c>
      <c r="K130" s="27"/>
      <c r="L130" s="21">
        <f>SUM(L124:L129)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1720</v>
      </c>
      <c r="G131" s="34">
        <f t="shared" ref="G131" si="52">G97+G101+G111+G116+G123+G130</f>
        <v>123.1</v>
      </c>
      <c r="H131" s="34">
        <f t="shared" ref="H131" si="53">H97+H101+H111+H116+H123+H130</f>
        <v>74.399999999999991</v>
      </c>
      <c r="I131" s="34">
        <f t="shared" ref="I131" si="54">I97+I101+I111+I116+I123+I130</f>
        <v>259.10000000000002</v>
      </c>
      <c r="J131" s="34">
        <f t="shared" ref="J131" si="55">J97+J101+J111+J116+J123+J130</f>
        <v>1760.1000000000001</v>
      </c>
      <c r="K131" s="35"/>
      <c r="L131" s="34">
        <f t="shared" ref="L131" si="56">L97+L101+L111+L116+L123+L130</f>
        <v>222.97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75</v>
      </c>
      <c r="F132" s="48">
        <v>240</v>
      </c>
      <c r="G132" s="48">
        <v>11.4</v>
      </c>
      <c r="H132" s="48">
        <v>25.4</v>
      </c>
      <c r="I132" s="48">
        <v>43.4</v>
      </c>
      <c r="J132" s="48">
        <v>449.6</v>
      </c>
      <c r="K132" s="49">
        <v>210</v>
      </c>
      <c r="L132" s="48">
        <v>37.08</v>
      </c>
    </row>
    <row r="133" spans="1:12" ht="15" x14ac:dyDescent="0.25">
      <c r="A133" s="25"/>
      <c r="B133" s="16"/>
      <c r="C133" s="11"/>
      <c r="D133" s="6"/>
      <c r="E133" s="50" t="s">
        <v>49</v>
      </c>
      <c r="F133" s="51">
        <v>10</v>
      </c>
      <c r="G133" s="51">
        <v>0.1</v>
      </c>
      <c r="H133" s="51">
        <v>8.3000000000000007</v>
      </c>
      <c r="I133" s="51">
        <v>0.1</v>
      </c>
      <c r="J133" s="51">
        <v>74.8</v>
      </c>
      <c r="K133" s="52">
        <v>14</v>
      </c>
      <c r="L133" s="51">
        <v>7.4</v>
      </c>
    </row>
    <row r="134" spans="1:12" ht="15" x14ac:dyDescent="0.25">
      <c r="A134" s="25"/>
      <c r="B134" s="16"/>
      <c r="C134" s="11"/>
      <c r="D134" s="7" t="s">
        <v>22</v>
      </c>
      <c r="E134" s="50" t="s">
        <v>76</v>
      </c>
      <c r="F134" s="51">
        <v>200</v>
      </c>
      <c r="G134" s="51">
        <v>1.5</v>
      </c>
      <c r="H134" s="51">
        <v>1.5</v>
      </c>
      <c r="I134" s="51">
        <v>1.5</v>
      </c>
      <c r="J134" s="51">
        <v>107</v>
      </c>
      <c r="K134" s="52">
        <v>432</v>
      </c>
      <c r="L134" s="51">
        <v>15.51</v>
      </c>
    </row>
    <row r="135" spans="1:12" ht="15" x14ac:dyDescent="0.25">
      <c r="A135" s="25"/>
      <c r="B135" s="16"/>
      <c r="C135" s="11"/>
      <c r="D135" s="7" t="s">
        <v>23</v>
      </c>
      <c r="E135" s="50" t="s">
        <v>81</v>
      </c>
      <c r="F135" s="51">
        <v>30</v>
      </c>
      <c r="G135" s="51">
        <v>2.2999999999999998</v>
      </c>
      <c r="H135" s="51">
        <v>0.2</v>
      </c>
      <c r="I135" s="51">
        <v>14.8</v>
      </c>
      <c r="J135" s="51">
        <v>70.5</v>
      </c>
      <c r="K135" s="52">
        <v>122</v>
      </c>
      <c r="L135" s="51">
        <v>4.38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480</v>
      </c>
      <c r="G139" s="21">
        <f t="shared" ref="G139" si="57">SUM(G132:G138)</f>
        <v>15.3</v>
      </c>
      <c r="H139" s="21">
        <f t="shared" ref="H139" si="58">SUM(H132:H138)</f>
        <v>35.400000000000006</v>
      </c>
      <c r="I139" s="21">
        <f t="shared" ref="I139" si="59">SUM(I132:I138)</f>
        <v>59.8</v>
      </c>
      <c r="J139" s="21">
        <f t="shared" ref="J139" si="60">SUM(J132:J138)</f>
        <v>701.9</v>
      </c>
      <c r="K139" s="27"/>
      <c r="L139" s="21">
        <f t="shared" ref="L139:L181" si="61">SUM(L132:L138)</f>
        <v>64.36999999999999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69</v>
      </c>
      <c r="F140" s="51">
        <v>200</v>
      </c>
      <c r="G140" s="51">
        <v>0.8</v>
      </c>
      <c r="H140" s="51">
        <v>0.6</v>
      </c>
      <c r="I140" s="51">
        <v>20.6</v>
      </c>
      <c r="J140" s="51">
        <v>92.2</v>
      </c>
      <c r="K140" s="52">
        <v>368</v>
      </c>
      <c r="L140" s="51">
        <v>16</v>
      </c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62">SUM(G140:G142)</f>
        <v>0.8</v>
      </c>
      <c r="H143" s="21">
        <f t="shared" ref="H143" si="63">SUM(H140:H142)</f>
        <v>0.6</v>
      </c>
      <c r="I143" s="21">
        <f t="shared" ref="I143" si="64">SUM(I140:I142)</f>
        <v>20.6</v>
      </c>
      <c r="J143" s="21">
        <f t="shared" ref="J143" si="65">SUM(J140:J142)</f>
        <v>92.2</v>
      </c>
      <c r="K143" s="27"/>
      <c r="L143" s="21">
        <f>SUM(L140:L142)</f>
        <v>16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77</v>
      </c>
      <c r="F144" s="51">
        <v>60</v>
      </c>
      <c r="G144" s="51">
        <v>0.5</v>
      </c>
      <c r="H144" s="51">
        <v>0.1</v>
      </c>
      <c r="I144" s="51">
        <v>1.5</v>
      </c>
      <c r="J144" s="51">
        <v>8.4</v>
      </c>
      <c r="K144" s="52">
        <v>70</v>
      </c>
      <c r="L144" s="51">
        <v>7.2</v>
      </c>
    </row>
    <row r="145" spans="1:12" ht="15" x14ac:dyDescent="0.25">
      <c r="A145" s="25"/>
      <c r="B145" s="16"/>
      <c r="C145" s="11"/>
      <c r="D145" s="7" t="s">
        <v>28</v>
      </c>
      <c r="E145" s="50" t="s">
        <v>78</v>
      </c>
      <c r="F145" s="51">
        <v>200</v>
      </c>
      <c r="G145" s="51">
        <v>1.6</v>
      </c>
      <c r="H145" s="51">
        <v>4.5999999999999996</v>
      </c>
      <c r="I145" s="51">
        <v>9.9</v>
      </c>
      <c r="J145" s="51">
        <v>89.7</v>
      </c>
      <c r="K145" s="52">
        <v>82</v>
      </c>
      <c r="L145" s="51">
        <v>39.5</v>
      </c>
    </row>
    <row r="146" spans="1:12" ht="15" x14ac:dyDescent="0.25">
      <c r="A146" s="25"/>
      <c r="B146" s="16"/>
      <c r="C146" s="11"/>
      <c r="D146" s="7" t="s">
        <v>29</v>
      </c>
      <c r="E146" s="50" t="s">
        <v>79</v>
      </c>
      <c r="F146" s="51">
        <v>230</v>
      </c>
      <c r="G146" s="51">
        <v>25.8</v>
      </c>
      <c r="H146" s="51">
        <v>24.6</v>
      </c>
      <c r="I146" s="51">
        <v>20.5</v>
      </c>
      <c r="J146" s="51">
        <v>406.8</v>
      </c>
      <c r="K146" s="52">
        <v>258</v>
      </c>
      <c r="L146" s="51">
        <v>38.15</v>
      </c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64</v>
      </c>
      <c r="F148" s="51">
        <v>200</v>
      </c>
      <c r="G148" s="51">
        <v>0</v>
      </c>
      <c r="H148" s="51">
        <v>0</v>
      </c>
      <c r="I148" s="51">
        <v>14.5</v>
      </c>
      <c r="J148" s="51">
        <v>58.1</v>
      </c>
      <c r="K148" s="52">
        <v>349</v>
      </c>
      <c r="L148" s="51">
        <v>3.31</v>
      </c>
    </row>
    <row r="149" spans="1:12" ht="15" x14ac:dyDescent="0.25">
      <c r="A149" s="25"/>
      <c r="B149" s="16"/>
      <c r="C149" s="11"/>
      <c r="D149" s="7" t="s">
        <v>32</v>
      </c>
      <c r="E149" s="50" t="s">
        <v>54</v>
      </c>
      <c r="F149" s="51">
        <v>30</v>
      </c>
      <c r="G149" s="51">
        <v>2.2999999999999998</v>
      </c>
      <c r="H149" s="51">
        <v>0.2</v>
      </c>
      <c r="I149" s="51">
        <v>14.8</v>
      </c>
      <c r="J149" s="51">
        <v>70.5</v>
      </c>
      <c r="K149" s="52">
        <v>122</v>
      </c>
      <c r="L149" s="51">
        <v>4.38</v>
      </c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720</v>
      </c>
      <c r="G153" s="21">
        <f t="shared" ref="G153" si="66">SUM(G144:G152)</f>
        <v>30.200000000000003</v>
      </c>
      <c r="H153" s="21">
        <f t="shared" ref="H153" si="67">SUM(H144:H152)</f>
        <v>29.5</v>
      </c>
      <c r="I153" s="21">
        <f t="shared" ref="I153" si="68">SUM(I144:I152)</f>
        <v>61.2</v>
      </c>
      <c r="J153" s="21">
        <f t="shared" ref="J153" si="69">SUM(J144:J152)</f>
        <v>633.5</v>
      </c>
      <c r="K153" s="27"/>
      <c r="L153" s="21">
        <f>SUM(L144:L152)</f>
        <v>92.539999999999992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73</v>
      </c>
      <c r="F154" s="51">
        <v>100</v>
      </c>
      <c r="G154" s="51">
        <v>69.3</v>
      </c>
      <c r="H154" s="51">
        <v>24.1</v>
      </c>
      <c r="I154" s="51">
        <v>48.7</v>
      </c>
      <c r="J154" s="51">
        <v>243.8</v>
      </c>
      <c r="K154" s="52" t="s">
        <v>74</v>
      </c>
      <c r="L154" s="51">
        <v>10.06</v>
      </c>
    </row>
    <row r="155" spans="1:12" ht="15" x14ac:dyDescent="0.25">
      <c r="A155" s="25"/>
      <c r="B155" s="16"/>
      <c r="C155" s="11"/>
      <c r="D155" s="12" t="s">
        <v>31</v>
      </c>
      <c r="E155" s="50" t="s">
        <v>57</v>
      </c>
      <c r="F155" s="51">
        <v>200</v>
      </c>
      <c r="G155" s="51">
        <v>1</v>
      </c>
      <c r="H155" s="51">
        <v>0.2</v>
      </c>
      <c r="I155" s="51">
        <v>19.8</v>
      </c>
      <c r="J155" s="51">
        <v>86</v>
      </c>
      <c r="K155" s="52">
        <v>442</v>
      </c>
      <c r="L155" s="51">
        <v>40</v>
      </c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70">SUM(G154:G157)</f>
        <v>70.3</v>
      </c>
      <c r="H158" s="21">
        <f t="shared" ref="H158" si="71">SUM(H154:H157)</f>
        <v>24.3</v>
      </c>
      <c r="I158" s="21">
        <f t="shared" ref="I158" si="72">SUM(I154:I157)</f>
        <v>68.5</v>
      </c>
      <c r="J158" s="21">
        <f t="shared" ref="J158" si="73">SUM(J154:J157)</f>
        <v>329.8</v>
      </c>
      <c r="K158" s="27"/>
      <c r="L158" s="21">
        <f>SUM(L154:L157)</f>
        <v>50.06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74">SUM(G159:G164)</f>
        <v>0</v>
      </c>
      <c r="H165" s="21">
        <f t="shared" ref="H165" si="75">SUM(H159:H164)</f>
        <v>0</v>
      </c>
      <c r="I165" s="21">
        <f t="shared" ref="I165" si="76">SUM(I159:I164)</f>
        <v>0</v>
      </c>
      <c r="J165" s="21">
        <f t="shared" ref="J165" si="77">SUM(J159:J164)</f>
        <v>0</v>
      </c>
      <c r="K165" s="27"/>
      <c r="L165" s="21">
        <f>SUM(L159:L164)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78">SUM(G166:G171)</f>
        <v>0</v>
      </c>
      <c r="H172" s="21">
        <f t="shared" ref="H172" si="79">SUM(H166:H171)</f>
        <v>0</v>
      </c>
      <c r="I172" s="21">
        <f t="shared" ref="I172" si="80">SUM(I166:I171)</f>
        <v>0</v>
      </c>
      <c r="J172" s="21">
        <f t="shared" ref="J172" si="81">SUM(J166:J171)</f>
        <v>0</v>
      </c>
      <c r="K172" s="27"/>
      <c r="L172" s="21">
        <f>SUM(L166:L171)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1700</v>
      </c>
      <c r="G173" s="34">
        <f t="shared" ref="G173" si="82">G139+G143+G153+G158+G165+G172</f>
        <v>116.6</v>
      </c>
      <c r="H173" s="34">
        <f t="shared" ref="H173" si="83">H139+H143+H153+H158+H165+H172</f>
        <v>89.8</v>
      </c>
      <c r="I173" s="34">
        <f t="shared" ref="I173" si="84">I139+I143+I153+I158+I165+I172</f>
        <v>210.10000000000002</v>
      </c>
      <c r="J173" s="34">
        <f t="shared" ref="J173" si="85">J139+J143+J153+J158+J165+J172</f>
        <v>1757.3999999999999</v>
      </c>
      <c r="K173" s="35"/>
      <c r="L173" s="34">
        <f t="shared" ref="L173" si="86">L139+L143+L153+L158+L165+L172</f>
        <v>222.96999999999997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80</v>
      </c>
      <c r="F174" s="48">
        <v>200</v>
      </c>
      <c r="G174" s="48">
        <v>16.3</v>
      </c>
      <c r="H174" s="48">
        <v>17</v>
      </c>
      <c r="I174" s="48">
        <v>35.200000000000003</v>
      </c>
      <c r="J174" s="48">
        <v>364.1</v>
      </c>
      <c r="K174" s="49">
        <v>224</v>
      </c>
      <c r="L174" s="48">
        <v>40.119999999999997</v>
      </c>
    </row>
    <row r="175" spans="1:12" ht="15" x14ac:dyDescent="0.25">
      <c r="A175" s="25"/>
      <c r="B175" s="16"/>
      <c r="C175" s="11"/>
      <c r="D175" s="6"/>
      <c r="E175" s="50" t="s">
        <v>49</v>
      </c>
      <c r="F175" s="51">
        <v>10</v>
      </c>
      <c r="G175" s="51">
        <v>0.1</v>
      </c>
      <c r="H175" s="51">
        <v>8.3000000000000007</v>
      </c>
      <c r="I175" s="51">
        <v>0.1</v>
      </c>
      <c r="J175" s="51">
        <v>74.8</v>
      </c>
      <c r="K175" s="52">
        <v>14</v>
      </c>
      <c r="L175" s="51">
        <v>7.4</v>
      </c>
    </row>
    <row r="176" spans="1:12" ht="15" x14ac:dyDescent="0.25">
      <c r="A176" s="25"/>
      <c r="B176" s="16"/>
      <c r="C176" s="11"/>
      <c r="D176" s="7" t="s">
        <v>22</v>
      </c>
      <c r="E176" s="50" t="s">
        <v>46</v>
      </c>
      <c r="F176" s="51">
        <v>200</v>
      </c>
      <c r="G176" s="51">
        <v>0.2</v>
      </c>
      <c r="H176" s="51">
        <v>0.1</v>
      </c>
      <c r="I176" s="51">
        <v>16.2</v>
      </c>
      <c r="J176" s="51">
        <v>64.599999999999994</v>
      </c>
      <c r="K176" s="52">
        <v>430</v>
      </c>
      <c r="L176" s="51">
        <v>4.4400000000000004</v>
      </c>
    </row>
    <row r="177" spans="1:12" ht="15" x14ac:dyDescent="0.25">
      <c r="A177" s="25"/>
      <c r="B177" s="16"/>
      <c r="C177" s="11"/>
      <c r="D177" s="7" t="s">
        <v>23</v>
      </c>
      <c r="E177" s="50" t="s">
        <v>82</v>
      </c>
      <c r="F177" s="51">
        <v>30</v>
      </c>
      <c r="G177" s="51">
        <v>2.2999999999999998</v>
      </c>
      <c r="H177" s="51">
        <v>0.2</v>
      </c>
      <c r="I177" s="51">
        <v>14.8</v>
      </c>
      <c r="J177" s="51">
        <v>70.5</v>
      </c>
      <c r="K177" s="52">
        <v>122</v>
      </c>
      <c r="L177" s="51">
        <v>4.38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440</v>
      </c>
      <c r="G181" s="21">
        <f t="shared" ref="G181" si="87">SUM(G174:G180)</f>
        <v>18.900000000000002</v>
      </c>
      <c r="H181" s="21">
        <f t="shared" ref="H181" si="88">SUM(H174:H180)</f>
        <v>25.6</v>
      </c>
      <c r="I181" s="21">
        <f t="shared" ref="I181" si="89">SUM(I174:I180)</f>
        <v>66.3</v>
      </c>
      <c r="J181" s="21">
        <f t="shared" ref="J181" si="90">SUM(J174:J180)</f>
        <v>574</v>
      </c>
      <c r="K181" s="27"/>
      <c r="L181" s="21">
        <f t="shared" si="61"/>
        <v>56.339999999999996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47</v>
      </c>
      <c r="F182" s="51">
        <v>200</v>
      </c>
      <c r="G182" s="51">
        <v>0.8</v>
      </c>
      <c r="H182" s="51">
        <v>0.8</v>
      </c>
      <c r="I182" s="51">
        <v>19.600000000000001</v>
      </c>
      <c r="J182" s="51">
        <v>88</v>
      </c>
      <c r="K182" s="52">
        <v>368</v>
      </c>
      <c r="L182" s="51">
        <v>23.5</v>
      </c>
    </row>
    <row r="183" spans="1:12" ht="15" x14ac:dyDescent="0.25">
      <c r="A183" s="25"/>
      <c r="B183" s="16"/>
      <c r="C183" s="11"/>
      <c r="D183" s="6"/>
      <c r="E183" s="50" t="s">
        <v>83</v>
      </c>
      <c r="F183" s="51">
        <v>65</v>
      </c>
      <c r="G183" s="51">
        <v>3.8</v>
      </c>
      <c r="H183" s="51">
        <v>3.1</v>
      </c>
      <c r="I183" s="51">
        <v>48.8</v>
      </c>
      <c r="J183" s="51">
        <v>237.9</v>
      </c>
      <c r="K183" s="52">
        <v>603</v>
      </c>
      <c r="L183" s="51">
        <v>2.8</v>
      </c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265</v>
      </c>
      <c r="G185" s="21">
        <f t="shared" ref="G185" si="91">SUM(G182:G184)</f>
        <v>4.5999999999999996</v>
      </c>
      <c r="H185" s="21">
        <f t="shared" ref="H185" si="92">SUM(H182:H184)</f>
        <v>3.9000000000000004</v>
      </c>
      <c r="I185" s="21">
        <f t="shared" ref="I185" si="93">SUM(I182:I184)</f>
        <v>68.400000000000006</v>
      </c>
      <c r="J185" s="21">
        <f t="shared" ref="J185" si="94">SUM(J182:J184)</f>
        <v>325.89999999999998</v>
      </c>
      <c r="K185" s="27"/>
      <c r="L185" s="21">
        <f>SUM(L182:L184)</f>
        <v>26.3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50</v>
      </c>
      <c r="F186" s="51">
        <v>60</v>
      </c>
      <c r="G186" s="51">
        <v>0.6</v>
      </c>
      <c r="H186" s="51">
        <v>0.1</v>
      </c>
      <c r="I186" s="51">
        <v>0.3</v>
      </c>
      <c r="J186" s="51">
        <v>5</v>
      </c>
      <c r="K186" s="52">
        <v>62</v>
      </c>
      <c r="L186" s="51">
        <v>3</v>
      </c>
    </row>
    <row r="187" spans="1:12" ht="15" x14ac:dyDescent="0.25">
      <c r="A187" s="25"/>
      <c r="B187" s="16"/>
      <c r="C187" s="11"/>
      <c r="D187" s="7" t="s">
        <v>28</v>
      </c>
      <c r="E187" s="50" t="s">
        <v>84</v>
      </c>
      <c r="F187" s="51">
        <v>200</v>
      </c>
      <c r="G187" s="51">
        <v>6.6</v>
      </c>
      <c r="H187" s="51">
        <v>12.8</v>
      </c>
      <c r="I187" s="51">
        <v>14.3</v>
      </c>
      <c r="J187" s="51">
        <v>199.5</v>
      </c>
      <c r="K187" s="52">
        <v>104</v>
      </c>
      <c r="L187" s="51">
        <v>32.31</v>
      </c>
    </row>
    <row r="188" spans="1:12" ht="15" x14ac:dyDescent="0.25">
      <c r="A188" s="25"/>
      <c r="B188" s="16"/>
      <c r="C188" s="11"/>
      <c r="D188" s="7" t="s">
        <v>29</v>
      </c>
      <c r="E188" s="50" t="s">
        <v>85</v>
      </c>
      <c r="F188" s="51">
        <v>90</v>
      </c>
      <c r="G188" s="51">
        <v>15.5</v>
      </c>
      <c r="H188" s="51">
        <v>3.5</v>
      </c>
      <c r="I188" s="51">
        <v>0.6</v>
      </c>
      <c r="J188" s="51">
        <v>96.4</v>
      </c>
      <c r="K188" s="52">
        <v>227</v>
      </c>
      <c r="L188" s="51">
        <v>16.8</v>
      </c>
    </row>
    <row r="189" spans="1:12" ht="15" x14ac:dyDescent="0.25">
      <c r="A189" s="25"/>
      <c r="B189" s="16"/>
      <c r="C189" s="11"/>
      <c r="D189" s="7" t="s">
        <v>30</v>
      </c>
      <c r="E189" s="50" t="s">
        <v>87</v>
      </c>
      <c r="F189" s="51">
        <v>150</v>
      </c>
      <c r="G189" s="51">
        <v>3.1</v>
      </c>
      <c r="H189" s="51">
        <v>17.100000000000001</v>
      </c>
      <c r="I189" s="51">
        <v>21</v>
      </c>
      <c r="J189" s="51">
        <v>250.2</v>
      </c>
      <c r="K189" s="52">
        <v>128</v>
      </c>
      <c r="L189" s="51">
        <v>26.45</v>
      </c>
    </row>
    <row r="190" spans="1:12" ht="15" x14ac:dyDescent="0.25">
      <c r="A190" s="25"/>
      <c r="B190" s="16"/>
      <c r="C190" s="11"/>
      <c r="D190" s="7" t="s">
        <v>31</v>
      </c>
      <c r="E190" s="50" t="s">
        <v>64</v>
      </c>
      <c r="F190" s="51">
        <v>200</v>
      </c>
      <c r="G190" s="51">
        <v>0</v>
      </c>
      <c r="H190" s="51">
        <v>0</v>
      </c>
      <c r="I190" s="51">
        <v>14.5</v>
      </c>
      <c r="J190" s="51">
        <v>58.1</v>
      </c>
      <c r="K190" s="52">
        <v>349</v>
      </c>
      <c r="L190" s="51">
        <v>3.31</v>
      </c>
    </row>
    <row r="191" spans="1:12" ht="15" x14ac:dyDescent="0.25">
      <c r="A191" s="25"/>
      <c r="B191" s="16"/>
      <c r="C191" s="11"/>
      <c r="D191" s="7" t="s">
        <v>32</v>
      </c>
      <c r="E191" s="50" t="s">
        <v>82</v>
      </c>
      <c r="F191" s="51">
        <v>30</v>
      </c>
      <c r="G191" s="51">
        <v>2.2999999999999998</v>
      </c>
      <c r="H191" s="51">
        <v>0.2</v>
      </c>
      <c r="I191" s="51">
        <v>14.8</v>
      </c>
      <c r="J191" s="51">
        <v>70.5</v>
      </c>
      <c r="K191" s="52">
        <v>122</v>
      </c>
      <c r="L191" s="51">
        <v>4.38</v>
      </c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 t="s">
        <v>86</v>
      </c>
      <c r="F193" s="51">
        <v>50</v>
      </c>
      <c r="G193" s="51">
        <v>0.3</v>
      </c>
      <c r="H193" s="51">
        <v>1.5</v>
      </c>
      <c r="I193" s="51">
        <v>2</v>
      </c>
      <c r="J193" s="51">
        <v>23.4</v>
      </c>
      <c r="K193" s="52">
        <v>348</v>
      </c>
      <c r="L193" s="51">
        <v>4.0199999999999996</v>
      </c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780</v>
      </c>
      <c r="G195" s="21">
        <f t="shared" ref="G195" si="95">SUM(G186:G194)</f>
        <v>28.400000000000002</v>
      </c>
      <c r="H195" s="21">
        <f t="shared" ref="H195" si="96">SUM(H186:H194)</f>
        <v>35.200000000000003</v>
      </c>
      <c r="I195" s="21">
        <f t="shared" ref="I195" si="97">SUM(I186:I194)</f>
        <v>67.5</v>
      </c>
      <c r="J195" s="21">
        <f t="shared" ref="J195" si="98">SUM(J186:J194)</f>
        <v>703.09999999999991</v>
      </c>
      <c r="K195" s="27"/>
      <c r="L195" s="21">
        <f>SUM(L186:L194)</f>
        <v>90.27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88</v>
      </c>
      <c r="F196" s="51">
        <v>100</v>
      </c>
      <c r="G196" s="51">
        <v>4.5999999999999996</v>
      </c>
      <c r="H196" s="51">
        <v>4</v>
      </c>
      <c r="I196" s="51">
        <v>26.8</v>
      </c>
      <c r="J196" s="51">
        <v>162</v>
      </c>
      <c r="K196" s="52">
        <v>451</v>
      </c>
      <c r="L196" s="51">
        <v>10.06</v>
      </c>
    </row>
    <row r="197" spans="1:12" ht="15" x14ac:dyDescent="0.25">
      <c r="A197" s="25"/>
      <c r="B197" s="16"/>
      <c r="C197" s="11"/>
      <c r="D197" s="12" t="s">
        <v>31</v>
      </c>
      <c r="E197" s="50" t="s">
        <v>57</v>
      </c>
      <c r="F197" s="51">
        <v>200</v>
      </c>
      <c r="G197" s="51">
        <v>1</v>
      </c>
      <c r="H197" s="51">
        <v>0.2</v>
      </c>
      <c r="I197" s="51">
        <v>19.8</v>
      </c>
      <c r="J197" s="51">
        <v>86</v>
      </c>
      <c r="K197" s="52">
        <v>442</v>
      </c>
      <c r="L197" s="51">
        <v>40</v>
      </c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300</v>
      </c>
      <c r="G200" s="21">
        <f t="shared" ref="G200" si="99">SUM(G196:G199)</f>
        <v>5.6</v>
      </c>
      <c r="H200" s="21">
        <f t="shared" ref="H200" si="100">SUM(H196:H199)</f>
        <v>4.2</v>
      </c>
      <c r="I200" s="21">
        <f t="shared" ref="I200" si="101">SUM(I196:I199)</f>
        <v>46.6</v>
      </c>
      <c r="J200" s="21">
        <f t="shared" ref="J200" si="102">SUM(J196:J199)</f>
        <v>248</v>
      </c>
      <c r="K200" s="27"/>
      <c r="L200" s="21">
        <f>SUM(L196:L199)</f>
        <v>50.06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03">SUM(G201:G206)</f>
        <v>0</v>
      </c>
      <c r="H207" s="21">
        <f t="shared" ref="H207" si="104">SUM(H201:H206)</f>
        <v>0</v>
      </c>
      <c r="I207" s="21">
        <f t="shared" ref="I207" si="105">SUM(I201:I206)</f>
        <v>0</v>
      </c>
      <c r="J207" s="21">
        <f t="shared" ref="J207" si="106">SUM(J201:J206)</f>
        <v>0</v>
      </c>
      <c r="K207" s="27"/>
      <c r="L207" s="21"/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07">SUM(G208:G213)</f>
        <v>0</v>
      </c>
      <c r="H214" s="21">
        <f t="shared" ref="H214" si="108">SUM(H208:H213)</f>
        <v>0</v>
      </c>
      <c r="I214" s="21">
        <f t="shared" ref="I214" si="109">SUM(I208:I213)</f>
        <v>0</v>
      </c>
      <c r="J214" s="21">
        <f t="shared" ref="J214" si="110">SUM(J208:J213)</f>
        <v>0</v>
      </c>
      <c r="K214" s="27"/>
      <c r="L214" s="21"/>
    </row>
    <row r="215" spans="1:12" ht="15.75" customHeight="1" thickBot="1" x14ac:dyDescent="0.25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1785</v>
      </c>
      <c r="G215" s="34">
        <f t="shared" ref="G215" si="111">G181+G185+G195+G200+G207+G214</f>
        <v>57.500000000000007</v>
      </c>
      <c r="H215" s="34">
        <f t="shared" ref="H215" si="112">H181+H185+H195+H200+H207+H214</f>
        <v>68.900000000000006</v>
      </c>
      <c r="I215" s="34">
        <f t="shared" ref="I215" si="113">I181+I185+I195+I200+I207+I214</f>
        <v>248.79999999999998</v>
      </c>
      <c r="J215" s="34">
        <f t="shared" ref="J215" si="114">J181+J185+J195+J200+J207+J214</f>
        <v>1851</v>
      </c>
      <c r="K215" s="35"/>
      <c r="L215" s="34">
        <f t="shared" ref="L215" si="115">L181+L185+L195+L200+L207+L214</f>
        <v>222.97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16">SUM(G216:G222)</f>
        <v>0</v>
      </c>
      <c r="H223" s="21">
        <f t="shared" ref="H223" si="117">SUM(H216:H222)</f>
        <v>0</v>
      </c>
      <c r="I223" s="21">
        <f t="shared" ref="I223" si="118">SUM(I216:I222)</f>
        <v>0</v>
      </c>
      <c r="J223" s="21">
        <f t="shared" ref="J223" si="119">SUM(J216:J222)</f>
        <v>0</v>
      </c>
      <c r="K223" s="27"/>
      <c r="L223" s="21">
        <f t="shared" ref="L223:L265" si="12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21">SUM(G224:G226)</f>
        <v>0</v>
      </c>
      <c r="H227" s="21">
        <f t="shared" ref="H227" si="122">SUM(H224:H226)</f>
        <v>0</v>
      </c>
      <c r="I227" s="21">
        <f t="shared" ref="I227" si="123">SUM(I224:I226)</f>
        <v>0</v>
      </c>
      <c r="J227" s="21">
        <f t="shared" ref="J227" si="124">SUM(J224:J226)</f>
        <v>0</v>
      </c>
      <c r="K227" s="27"/>
      <c r="L227" s="21">
        <f>SUM(L224:L226)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25">SUM(G228:G236)</f>
        <v>0</v>
      </c>
      <c r="H237" s="21">
        <f t="shared" ref="H237" si="126">SUM(H228:H236)</f>
        <v>0</v>
      </c>
      <c r="I237" s="21">
        <f t="shared" ref="I237" si="127">SUM(I228:I236)</f>
        <v>0</v>
      </c>
      <c r="J237" s="21">
        <f t="shared" ref="J237" si="128">SUM(J228:J236)</f>
        <v>0</v>
      </c>
      <c r="K237" s="27"/>
      <c r="L237" s="21">
        <f>SUM(L228:L236)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29">SUM(G238:G241)</f>
        <v>0</v>
      </c>
      <c r="H242" s="21">
        <f t="shared" ref="H242" si="130">SUM(H238:H241)</f>
        <v>0</v>
      </c>
      <c r="I242" s="21">
        <f t="shared" ref="I242" si="131">SUM(I238:I241)</f>
        <v>0</v>
      </c>
      <c r="J242" s="21">
        <f t="shared" ref="J242" si="132">SUM(J238:J241)</f>
        <v>0</v>
      </c>
      <c r="K242" s="27"/>
      <c r="L242" s="21">
        <f>SUM(L238:L241)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33">SUM(G243:G248)</f>
        <v>0</v>
      </c>
      <c r="H249" s="21">
        <f t="shared" ref="H249" si="134">SUM(H243:H248)</f>
        <v>0</v>
      </c>
      <c r="I249" s="21">
        <f t="shared" ref="I249" si="135">SUM(I243:I248)</f>
        <v>0</v>
      </c>
      <c r="J249" s="21">
        <f t="shared" ref="J249" si="136">SUM(J243:J248)</f>
        <v>0</v>
      </c>
      <c r="K249" s="27"/>
      <c r="L249" s="21">
        <f>SUM(L243:L248)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37">SUM(G250:G255)</f>
        <v>0</v>
      </c>
      <c r="H256" s="21">
        <f t="shared" ref="H256" si="138">SUM(H250:H255)</f>
        <v>0</v>
      </c>
      <c r="I256" s="21">
        <f t="shared" ref="I256" si="139">SUM(I250:I255)</f>
        <v>0</v>
      </c>
      <c r="J256" s="21">
        <f t="shared" ref="J256" si="140">SUM(J250:J255)</f>
        <v>0</v>
      </c>
      <c r="K256" s="27"/>
      <c r="L256" s="21">
        <f>SUM(L250:L255)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0</v>
      </c>
      <c r="G257" s="34">
        <f t="shared" ref="G257" si="141">G223+G227+G237+G242+G249+G256</f>
        <v>0</v>
      </c>
      <c r="H257" s="34">
        <f t="shared" ref="H257" si="142">H223+H227+H237+H242+H249+H256</f>
        <v>0</v>
      </c>
      <c r="I257" s="34">
        <f t="shared" ref="I257" si="143">I223+I227+I237+I242+I249+I256</f>
        <v>0</v>
      </c>
      <c r="J257" s="34">
        <f t="shared" ref="J257" si="144">J223+J227+J237+J242+J249+J256</f>
        <v>0</v>
      </c>
      <c r="K257" s="35"/>
      <c r="L257" s="34">
        <f t="shared" ref="L257" si="145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46">SUM(G258:G264)</f>
        <v>0</v>
      </c>
      <c r="H265" s="21">
        <f t="shared" ref="H265" si="147">SUM(H258:H264)</f>
        <v>0</v>
      </c>
      <c r="I265" s="21">
        <f t="shared" ref="I265" si="148">SUM(I258:I264)</f>
        <v>0</v>
      </c>
      <c r="J265" s="21">
        <f t="shared" ref="J265" si="149">SUM(J258:J264)</f>
        <v>0</v>
      </c>
      <c r="K265" s="27"/>
      <c r="L265" s="21">
        <f t="shared" si="12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50">SUM(G266:G268)</f>
        <v>0</v>
      </c>
      <c r="H269" s="21">
        <f t="shared" ref="H269" si="151">SUM(H266:H268)</f>
        <v>0</v>
      </c>
      <c r="I269" s="21">
        <f t="shared" ref="I269" si="152">SUM(I266:I268)</f>
        <v>0</v>
      </c>
      <c r="J269" s="21">
        <f t="shared" ref="J269" si="153">SUM(J266:J268)</f>
        <v>0</v>
      </c>
      <c r="K269" s="27"/>
      <c r="L269" s="21">
        <f>SUM(L266:L268)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54">SUM(G270:G278)</f>
        <v>0</v>
      </c>
      <c r="H279" s="21">
        <f t="shared" ref="H279" si="155">SUM(H270:H278)</f>
        <v>0</v>
      </c>
      <c r="I279" s="21">
        <f t="shared" ref="I279" si="156">SUM(I270:I278)</f>
        <v>0</v>
      </c>
      <c r="J279" s="21">
        <f t="shared" ref="J279" si="157">SUM(J270:J278)</f>
        <v>0</v>
      </c>
      <c r="K279" s="27"/>
      <c r="L279" s="21">
        <f>SUM(L270:L278)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58">SUM(G280:G283)</f>
        <v>0</v>
      </c>
      <c r="H284" s="21">
        <f t="shared" ref="H284" si="159">SUM(H280:H283)</f>
        <v>0</v>
      </c>
      <c r="I284" s="21">
        <f t="shared" ref="I284" si="160">SUM(I280:I283)</f>
        <v>0</v>
      </c>
      <c r="J284" s="21">
        <f t="shared" ref="J284" si="161">SUM(J280:J283)</f>
        <v>0</v>
      </c>
      <c r="K284" s="27"/>
      <c r="L284" s="21">
        <f>SUM(L280:L283)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62">SUM(G285:G290)</f>
        <v>0</v>
      </c>
      <c r="H291" s="21">
        <f t="shared" ref="H291" si="163">SUM(H285:H290)</f>
        <v>0</v>
      </c>
      <c r="I291" s="21">
        <f t="shared" ref="I291" si="164">SUM(I285:I290)</f>
        <v>0</v>
      </c>
      <c r="J291" s="21">
        <f t="shared" ref="J291" si="165">SUM(J285:J290)</f>
        <v>0</v>
      </c>
      <c r="K291" s="27"/>
      <c r="L291" s="21">
        <f>SUM(L285:L290)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66">SUM(G292:G297)</f>
        <v>0</v>
      </c>
      <c r="H298" s="21">
        <f t="shared" ref="H298" si="167">SUM(H292:H297)</f>
        <v>0</v>
      </c>
      <c r="I298" s="21">
        <f t="shared" ref="I298" si="168">SUM(I292:I297)</f>
        <v>0</v>
      </c>
      <c r="J298" s="21">
        <f t="shared" ref="J298" si="169">SUM(J292:J297)</f>
        <v>0</v>
      </c>
      <c r="K298" s="27"/>
      <c r="L298" s="21">
        <f ca="1">SUM(L292:L298)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0</v>
      </c>
      <c r="G299" s="34">
        <f t="shared" ref="G299" si="170">G265+G269+G279+G284+G291+G298</f>
        <v>0</v>
      </c>
      <c r="H299" s="34">
        <f t="shared" ref="H299" si="171">H265+H269+H279+H284+H291+H298</f>
        <v>0</v>
      </c>
      <c r="I299" s="34">
        <f t="shared" ref="I299" si="172">I265+I269+I279+I284+I291+I298</f>
        <v>0</v>
      </c>
      <c r="J299" s="34">
        <f t="shared" ref="J299" si="173">J265+J269+J279+J284+J291+J298</f>
        <v>0</v>
      </c>
      <c r="K299" s="35"/>
      <c r="L299" s="34">
        <f t="shared" ref="L299" ca="1" si="17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89</v>
      </c>
      <c r="F300" s="48">
        <v>250</v>
      </c>
      <c r="G300" s="48">
        <v>2.5</v>
      </c>
      <c r="H300" s="48">
        <v>2.7</v>
      </c>
      <c r="I300" s="48">
        <v>9.6</v>
      </c>
      <c r="J300" s="48">
        <v>72.8</v>
      </c>
      <c r="K300" s="49">
        <v>121</v>
      </c>
      <c r="L300" s="48">
        <v>23.15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68</v>
      </c>
      <c r="F302" s="51">
        <v>200</v>
      </c>
      <c r="G302" s="51">
        <v>3.8</v>
      </c>
      <c r="H302" s="51">
        <v>3</v>
      </c>
      <c r="I302" s="51">
        <v>24.4</v>
      </c>
      <c r="J302" s="51">
        <v>141</v>
      </c>
      <c r="K302" s="52">
        <v>382</v>
      </c>
      <c r="L302" s="51">
        <v>15.51</v>
      </c>
    </row>
    <row r="303" spans="1:12" ht="15" x14ac:dyDescent="0.25">
      <c r="A303" s="25"/>
      <c r="B303" s="16"/>
      <c r="C303" s="11"/>
      <c r="D303" s="7" t="s">
        <v>23</v>
      </c>
      <c r="E303" s="50" t="s">
        <v>90</v>
      </c>
      <c r="F303" s="51">
        <v>60</v>
      </c>
      <c r="G303" s="51">
        <v>1.8</v>
      </c>
      <c r="H303" s="51">
        <v>6.5</v>
      </c>
      <c r="I303" s="51">
        <v>33.1</v>
      </c>
      <c r="J303" s="51">
        <v>198.7</v>
      </c>
      <c r="K303" s="52">
        <v>2</v>
      </c>
      <c r="L303" s="51">
        <v>4.6399999999999997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510</v>
      </c>
      <c r="G307" s="21">
        <f t="shared" ref="G307" si="175">SUM(G300:G306)</f>
        <v>8.1</v>
      </c>
      <c r="H307" s="21">
        <f t="shared" ref="H307" si="176">SUM(H300:H306)</f>
        <v>12.2</v>
      </c>
      <c r="I307" s="21">
        <f t="shared" ref="I307" si="177">SUM(I300:I306)</f>
        <v>67.099999999999994</v>
      </c>
      <c r="J307" s="21">
        <f t="shared" ref="J307" si="178">SUM(J300:J306)</f>
        <v>412.5</v>
      </c>
      <c r="K307" s="27"/>
      <c r="L307" s="21">
        <f t="shared" ref="L307:L349" si="179">SUM(L300:L306)</f>
        <v>43.3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69</v>
      </c>
      <c r="F308" s="51">
        <v>200</v>
      </c>
      <c r="G308" s="51">
        <v>0.8</v>
      </c>
      <c r="H308" s="51">
        <v>0.6</v>
      </c>
      <c r="I308" s="51">
        <v>20.6</v>
      </c>
      <c r="J308" s="51">
        <v>92.2</v>
      </c>
      <c r="K308" s="52">
        <v>368</v>
      </c>
      <c r="L308" s="51">
        <v>16</v>
      </c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" si="180">SUM(G308:G310)</f>
        <v>0.8</v>
      </c>
      <c r="H311" s="21">
        <f t="shared" ref="H311" si="181">SUM(H308:H310)</f>
        <v>0.6</v>
      </c>
      <c r="I311" s="21">
        <f t="shared" ref="I311" si="182">SUM(I308:I310)</f>
        <v>20.6</v>
      </c>
      <c r="J311" s="21">
        <f t="shared" ref="J311" si="183">SUM(J308:J310)</f>
        <v>92.2</v>
      </c>
      <c r="K311" s="27"/>
      <c r="L311" s="21">
        <f>SUM(L308:L310)</f>
        <v>16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91</v>
      </c>
      <c r="F312" s="51">
        <v>60</v>
      </c>
      <c r="G312" s="51">
        <v>0.6</v>
      </c>
      <c r="H312" s="51">
        <v>3.7</v>
      </c>
      <c r="I312" s="51">
        <v>2.2000000000000002</v>
      </c>
      <c r="J312" s="51">
        <v>45.2</v>
      </c>
      <c r="K312" s="52">
        <v>24</v>
      </c>
      <c r="L312" s="51">
        <v>15.14</v>
      </c>
    </row>
    <row r="313" spans="1:12" ht="15" x14ac:dyDescent="0.25">
      <c r="A313" s="25"/>
      <c r="B313" s="16"/>
      <c r="C313" s="11"/>
      <c r="D313" s="7" t="s">
        <v>28</v>
      </c>
      <c r="E313" s="50" t="s">
        <v>78</v>
      </c>
      <c r="F313" s="51">
        <v>200</v>
      </c>
      <c r="G313" s="51">
        <v>1.6</v>
      </c>
      <c r="H313" s="51">
        <v>4.5999999999999996</v>
      </c>
      <c r="I313" s="51">
        <v>9.9</v>
      </c>
      <c r="J313" s="51">
        <v>89.7</v>
      </c>
      <c r="K313" s="52">
        <v>82</v>
      </c>
      <c r="L313" s="51">
        <v>39.5</v>
      </c>
    </row>
    <row r="314" spans="1:12" ht="15" x14ac:dyDescent="0.25">
      <c r="A314" s="25"/>
      <c r="B314" s="16"/>
      <c r="C314" s="11"/>
      <c r="D314" s="7" t="s">
        <v>29</v>
      </c>
      <c r="E314" s="50" t="s">
        <v>62</v>
      </c>
      <c r="F314" s="51">
        <v>90</v>
      </c>
      <c r="G314" s="51">
        <v>7.3</v>
      </c>
      <c r="H314" s="51">
        <v>13.3</v>
      </c>
      <c r="I314" s="51">
        <v>7.7</v>
      </c>
      <c r="J314" s="51">
        <v>182.2</v>
      </c>
      <c r="K314" s="52">
        <v>284</v>
      </c>
      <c r="L314" s="51">
        <v>31.14</v>
      </c>
    </row>
    <row r="315" spans="1:12" ht="15" x14ac:dyDescent="0.25">
      <c r="A315" s="25"/>
      <c r="B315" s="16"/>
      <c r="C315" s="11"/>
      <c r="D315" s="7" t="s">
        <v>30</v>
      </c>
      <c r="E315" s="50" t="s">
        <v>92</v>
      </c>
      <c r="F315" s="51">
        <v>150</v>
      </c>
      <c r="G315" s="51">
        <v>5.6</v>
      </c>
      <c r="H315" s="51">
        <v>0.7</v>
      </c>
      <c r="I315" s="51">
        <v>35.9</v>
      </c>
      <c r="J315" s="51">
        <v>172.1</v>
      </c>
      <c r="K315" s="52" t="s">
        <v>93</v>
      </c>
      <c r="L315" s="51">
        <v>16.34</v>
      </c>
    </row>
    <row r="316" spans="1:12" ht="15" x14ac:dyDescent="0.25">
      <c r="A316" s="25"/>
      <c r="B316" s="16"/>
      <c r="C316" s="11"/>
      <c r="D316" s="7" t="s">
        <v>31</v>
      </c>
      <c r="E316" s="50" t="s">
        <v>55</v>
      </c>
      <c r="F316" s="51">
        <v>200</v>
      </c>
      <c r="G316" s="51">
        <v>0</v>
      </c>
      <c r="H316" s="51">
        <v>0</v>
      </c>
      <c r="I316" s="51">
        <v>21.4</v>
      </c>
      <c r="J316" s="51">
        <v>85.7</v>
      </c>
      <c r="K316" s="52">
        <v>411</v>
      </c>
      <c r="L316" s="51">
        <v>6.57</v>
      </c>
    </row>
    <row r="317" spans="1:12" ht="15" x14ac:dyDescent="0.25">
      <c r="A317" s="25"/>
      <c r="B317" s="16"/>
      <c r="C317" s="11"/>
      <c r="D317" s="7" t="s">
        <v>32</v>
      </c>
      <c r="E317" s="50" t="s">
        <v>54</v>
      </c>
      <c r="F317" s="51">
        <v>30</v>
      </c>
      <c r="G317" s="51">
        <v>2.2999999999999998</v>
      </c>
      <c r="H317" s="51">
        <v>0.2</v>
      </c>
      <c r="I317" s="51">
        <v>14.8</v>
      </c>
      <c r="J317" s="51">
        <v>70.5</v>
      </c>
      <c r="K317" s="52">
        <v>122</v>
      </c>
      <c r="L317" s="51">
        <v>4.38</v>
      </c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730</v>
      </c>
      <c r="G321" s="21">
        <f t="shared" ref="G321" si="184">SUM(G312:G320)</f>
        <v>17.399999999999999</v>
      </c>
      <c r="H321" s="21">
        <f t="shared" ref="H321" si="185">SUM(H312:H320)</f>
        <v>22.5</v>
      </c>
      <c r="I321" s="21">
        <f t="shared" ref="I321" si="186">SUM(I312:I320)</f>
        <v>91.899999999999991</v>
      </c>
      <c r="J321" s="21">
        <f t="shared" ref="J321" si="187">SUM(J312:J320)</f>
        <v>645.40000000000009</v>
      </c>
      <c r="K321" s="27"/>
      <c r="L321" s="21">
        <f>SUM(L312:L320)</f>
        <v>113.07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56</v>
      </c>
      <c r="F322" s="51">
        <v>100</v>
      </c>
      <c r="G322" s="51">
        <v>7.2</v>
      </c>
      <c r="H322" s="51">
        <v>6</v>
      </c>
      <c r="I322" s="51">
        <v>54.4</v>
      </c>
      <c r="J322" s="51">
        <v>304</v>
      </c>
      <c r="K322" s="52">
        <v>471</v>
      </c>
      <c r="L322" s="51">
        <v>10.6</v>
      </c>
    </row>
    <row r="323" spans="1:12" ht="15" x14ac:dyDescent="0.25">
      <c r="A323" s="25"/>
      <c r="B323" s="16"/>
      <c r="C323" s="11"/>
      <c r="D323" s="12" t="s">
        <v>31</v>
      </c>
      <c r="E323" s="50" t="s">
        <v>57</v>
      </c>
      <c r="F323" s="51">
        <v>200</v>
      </c>
      <c r="G323" s="51">
        <v>1</v>
      </c>
      <c r="H323" s="51">
        <v>0.2</v>
      </c>
      <c r="I323" s="51">
        <v>19.8</v>
      </c>
      <c r="J323" s="51">
        <v>86</v>
      </c>
      <c r="K323" s="52">
        <v>442</v>
      </c>
      <c r="L323" s="51">
        <v>40</v>
      </c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300</v>
      </c>
      <c r="G326" s="21">
        <f t="shared" ref="G326" si="188">SUM(G322:G325)</f>
        <v>8.1999999999999993</v>
      </c>
      <c r="H326" s="21">
        <f t="shared" ref="H326" si="189">SUM(H322:H325)</f>
        <v>6.2</v>
      </c>
      <c r="I326" s="21">
        <f t="shared" ref="I326" si="190">SUM(I322:I325)</f>
        <v>74.2</v>
      </c>
      <c r="J326" s="21">
        <f t="shared" ref="J326" si="191">SUM(J322:J325)</f>
        <v>390</v>
      </c>
      <c r="K326" s="27"/>
      <c r="L326" s="21">
        <f>SUM(L322:L325)</f>
        <v>50.6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192">SUM(G327:G332)</f>
        <v>0</v>
      </c>
      <c r="H333" s="21">
        <f t="shared" ref="H333" si="193">SUM(H327:H332)</f>
        <v>0</v>
      </c>
      <c r="I333" s="21">
        <f t="shared" ref="I333" si="194">SUM(I327:I332)</f>
        <v>0</v>
      </c>
      <c r="J333" s="21">
        <f t="shared" ref="J333" si="195">SUM(J327:J332)</f>
        <v>0</v>
      </c>
      <c r="K333" s="27"/>
      <c r="L333" s="21">
        <f>SUM(L327:L332)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196">SUM(G334:G339)</f>
        <v>0</v>
      </c>
      <c r="H340" s="21">
        <f t="shared" ref="H340" si="197">SUM(H334:H339)</f>
        <v>0</v>
      </c>
      <c r="I340" s="21">
        <f t="shared" ref="I340" si="198">SUM(I334:I339)</f>
        <v>0</v>
      </c>
      <c r="J340" s="21">
        <f t="shared" ref="J340" si="199">SUM(J334:J339)</f>
        <v>0</v>
      </c>
      <c r="K340" s="27"/>
      <c r="L340" s="21">
        <f>SUM(L334:L339)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62" t="s">
        <v>4</v>
      </c>
      <c r="D341" s="63"/>
      <c r="E341" s="33"/>
      <c r="F341" s="34">
        <f>F307+F311+F321+F326+F333+F340</f>
        <v>1740</v>
      </c>
      <c r="G341" s="34">
        <f t="shared" ref="G341" si="200">G307+G311+G321+G326+G333+G340</f>
        <v>34.5</v>
      </c>
      <c r="H341" s="34">
        <f t="shared" ref="H341" si="201">H307+H311+H321+H326+H333+H340</f>
        <v>41.5</v>
      </c>
      <c r="I341" s="34">
        <f t="shared" ref="I341" si="202">I307+I311+I321+I326+I333+I340</f>
        <v>253.79999999999995</v>
      </c>
      <c r="J341" s="34">
        <f t="shared" ref="J341" si="203">J307+J311+J321+J326+J333+J340</f>
        <v>1540.1000000000001</v>
      </c>
      <c r="K341" s="35"/>
      <c r="L341" s="34">
        <f t="shared" ref="L341" si="204">L307+L311+L321+L326+L333+L340</f>
        <v>222.97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94</v>
      </c>
      <c r="F342" s="48">
        <v>250</v>
      </c>
      <c r="G342" s="48">
        <v>1.7</v>
      </c>
      <c r="H342" s="48">
        <v>2.4</v>
      </c>
      <c r="I342" s="48">
        <v>12</v>
      </c>
      <c r="J342" s="48">
        <v>76.400000000000006</v>
      </c>
      <c r="K342" s="49">
        <v>121</v>
      </c>
      <c r="L342" s="48">
        <v>28.32</v>
      </c>
    </row>
    <row r="343" spans="1:12" ht="15" x14ac:dyDescent="0.25">
      <c r="A343" s="15"/>
      <c r="B343" s="16"/>
      <c r="C343" s="11"/>
      <c r="D343" s="6"/>
      <c r="E343" s="50" t="s">
        <v>49</v>
      </c>
      <c r="F343" s="51">
        <v>10</v>
      </c>
      <c r="G343" s="51">
        <v>0.1</v>
      </c>
      <c r="H343" s="51">
        <v>8.3000000000000007</v>
      </c>
      <c r="I343" s="51">
        <v>0.1</v>
      </c>
      <c r="J343" s="51">
        <v>74.8</v>
      </c>
      <c r="K343" s="52">
        <v>14</v>
      </c>
      <c r="L343" s="51">
        <v>7.4</v>
      </c>
    </row>
    <row r="344" spans="1:12" ht="15" x14ac:dyDescent="0.25">
      <c r="A344" s="15"/>
      <c r="B344" s="16"/>
      <c r="C344" s="11"/>
      <c r="D344" s="7" t="s">
        <v>22</v>
      </c>
      <c r="E344" s="50" t="s">
        <v>46</v>
      </c>
      <c r="F344" s="51">
        <v>200</v>
      </c>
      <c r="G344" s="51">
        <v>0.2</v>
      </c>
      <c r="H344" s="51">
        <v>0.1</v>
      </c>
      <c r="I344" s="51">
        <v>16.2</v>
      </c>
      <c r="J344" s="51">
        <v>64.599999999999994</v>
      </c>
      <c r="K344" s="52">
        <v>430</v>
      </c>
      <c r="L344" s="51">
        <v>4.4400000000000004</v>
      </c>
    </row>
    <row r="345" spans="1:12" ht="15" x14ac:dyDescent="0.25">
      <c r="A345" s="15"/>
      <c r="B345" s="16"/>
      <c r="C345" s="11"/>
      <c r="D345" s="7" t="s">
        <v>23</v>
      </c>
      <c r="E345" s="50" t="s">
        <v>82</v>
      </c>
      <c r="F345" s="51">
        <v>30</v>
      </c>
      <c r="G345" s="51">
        <v>2.2999999999999998</v>
      </c>
      <c r="H345" s="51">
        <v>0.2</v>
      </c>
      <c r="I345" s="51">
        <v>14.8</v>
      </c>
      <c r="J345" s="51">
        <v>70.5</v>
      </c>
      <c r="K345" s="52">
        <v>122</v>
      </c>
      <c r="L345" s="51">
        <v>4.38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48</v>
      </c>
      <c r="F347" s="51">
        <v>15</v>
      </c>
      <c r="G347" s="51">
        <v>3.5</v>
      </c>
      <c r="H347" s="51">
        <v>4.4000000000000004</v>
      </c>
      <c r="I347" s="51">
        <v>0</v>
      </c>
      <c r="J347" s="51">
        <v>54.6</v>
      </c>
      <c r="K347" s="52">
        <v>15</v>
      </c>
      <c r="L347" s="51">
        <v>7.67</v>
      </c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505</v>
      </c>
      <c r="G349" s="21">
        <f t="shared" ref="G349" si="205">SUM(G342:G348)</f>
        <v>7.8</v>
      </c>
      <c r="H349" s="21">
        <f t="shared" ref="H349" si="206">SUM(H342:H348)</f>
        <v>15.4</v>
      </c>
      <c r="I349" s="21">
        <f t="shared" ref="I349" si="207">SUM(I342:I348)</f>
        <v>43.099999999999994</v>
      </c>
      <c r="J349" s="21">
        <f t="shared" ref="J349" si="208">SUM(J342:J348)</f>
        <v>340.9</v>
      </c>
      <c r="K349" s="27"/>
      <c r="L349" s="21">
        <f t="shared" si="179"/>
        <v>52.21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69</v>
      </c>
      <c r="F350" s="51">
        <v>200</v>
      </c>
      <c r="G350" s="51">
        <v>0.8</v>
      </c>
      <c r="H350" s="51">
        <v>0.6</v>
      </c>
      <c r="I350" s="51">
        <v>20.6</v>
      </c>
      <c r="J350" s="51">
        <v>92.2</v>
      </c>
      <c r="K350" s="52">
        <v>368</v>
      </c>
      <c r="L350" s="51">
        <v>16</v>
      </c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200</v>
      </c>
      <c r="G353" s="21">
        <f t="shared" ref="G353" si="209">SUM(G350:G352)</f>
        <v>0.8</v>
      </c>
      <c r="H353" s="21">
        <f t="shared" ref="H353" si="210">SUM(H350:H352)</f>
        <v>0.6</v>
      </c>
      <c r="I353" s="21">
        <f t="shared" ref="I353" si="211">SUM(I350:I352)</f>
        <v>20.6</v>
      </c>
      <c r="J353" s="21">
        <f t="shared" ref="J353" si="212">SUM(J350:J352)</f>
        <v>92.2</v>
      </c>
      <c r="K353" s="27"/>
      <c r="L353" s="21">
        <f>SUM(L350:L352)</f>
        <v>16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70</v>
      </c>
      <c r="F354" s="51">
        <v>60</v>
      </c>
      <c r="G354" s="51">
        <v>0.7</v>
      </c>
      <c r="H354" s="51">
        <v>0.1</v>
      </c>
      <c r="I354" s="51">
        <v>2.2999999999999998</v>
      </c>
      <c r="J354" s="51">
        <v>14.5</v>
      </c>
      <c r="K354" s="52">
        <v>70</v>
      </c>
      <c r="L354" s="51">
        <v>7.2</v>
      </c>
    </row>
    <row r="355" spans="1:12" ht="15" x14ac:dyDescent="0.25">
      <c r="A355" s="15"/>
      <c r="B355" s="16"/>
      <c r="C355" s="11"/>
      <c r="D355" s="7" t="s">
        <v>28</v>
      </c>
      <c r="E355" s="50" t="s">
        <v>95</v>
      </c>
      <c r="F355" s="51">
        <v>250</v>
      </c>
      <c r="G355" s="51">
        <v>21.7</v>
      </c>
      <c r="H355" s="51">
        <v>19.600000000000001</v>
      </c>
      <c r="I355" s="51">
        <v>37.6</v>
      </c>
      <c r="J355" s="51">
        <v>414.1</v>
      </c>
      <c r="K355" s="52">
        <v>102</v>
      </c>
      <c r="L355" s="51">
        <v>27.91</v>
      </c>
    </row>
    <row r="356" spans="1:12" ht="25.5" x14ac:dyDescent="0.25">
      <c r="A356" s="15"/>
      <c r="B356" s="16"/>
      <c r="C356" s="11"/>
      <c r="D356" s="7" t="s">
        <v>29</v>
      </c>
      <c r="E356" s="50" t="s">
        <v>96</v>
      </c>
      <c r="F356" s="51">
        <v>220</v>
      </c>
      <c r="G356" s="51">
        <v>21.4</v>
      </c>
      <c r="H356" s="51">
        <v>27.3</v>
      </c>
      <c r="I356" s="51">
        <v>16.2</v>
      </c>
      <c r="J356" s="51">
        <v>398.6</v>
      </c>
      <c r="K356" s="52" t="s">
        <v>97</v>
      </c>
      <c r="L356" s="51">
        <v>42.14</v>
      </c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64</v>
      </c>
      <c r="F358" s="51">
        <v>200</v>
      </c>
      <c r="G358" s="51">
        <v>0</v>
      </c>
      <c r="H358" s="51">
        <v>0</v>
      </c>
      <c r="I358" s="51">
        <v>14.5</v>
      </c>
      <c r="J358" s="51">
        <v>58.1</v>
      </c>
      <c r="K358" s="52">
        <v>349</v>
      </c>
      <c r="L358" s="51">
        <v>3.31</v>
      </c>
    </row>
    <row r="359" spans="1:12" ht="15" x14ac:dyDescent="0.25">
      <c r="A359" s="15"/>
      <c r="B359" s="16"/>
      <c r="C359" s="11"/>
      <c r="D359" s="7" t="s">
        <v>32</v>
      </c>
      <c r="E359" s="50" t="s">
        <v>82</v>
      </c>
      <c r="F359" s="51">
        <v>30</v>
      </c>
      <c r="G359" s="51">
        <v>2.2999999999999998</v>
      </c>
      <c r="H359" s="51">
        <v>0.2</v>
      </c>
      <c r="I359" s="51">
        <v>14.8</v>
      </c>
      <c r="J359" s="51">
        <v>70.5</v>
      </c>
      <c r="K359" s="52">
        <v>122</v>
      </c>
      <c r="L359" s="51">
        <v>4.38</v>
      </c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760</v>
      </c>
      <c r="G363" s="21">
        <f t="shared" ref="G363" si="213">SUM(G354:G362)</f>
        <v>46.099999999999994</v>
      </c>
      <c r="H363" s="21">
        <f t="shared" ref="H363" si="214">SUM(H354:H362)</f>
        <v>47.2</v>
      </c>
      <c r="I363" s="21">
        <f t="shared" ref="I363" si="215">SUM(I354:I362)</f>
        <v>85.399999999999991</v>
      </c>
      <c r="J363" s="21">
        <f t="shared" ref="J363" si="216">SUM(J354:J362)</f>
        <v>955.80000000000007</v>
      </c>
      <c r="K363" s="27"/>
      <c r="L363" s="21">
        <f>SUM(L354:L362)</f>
        <v>84.94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98</v>
      </c>
      <c r="F364" s="51">
        <v>100</v>
      </c>
      <c r="G364" s="51">
        <v>12.6</v>
      </c>
      <c r="H364" s="51">
        <v>6.6</v>
      </c>
      <c r="I364" s="51">
        <v>46.8</v>
      </c>
      <c r="J364" s="51">
        <v>297.8</v>
      </c>
      <c r="K364" s="52">
        <v>695</v>
      </c>
      <c r="L364" s="51">
        <v>29.82</v>
      </c>
    </row>
    <row r="365" spans="1:12" ht="15" x14ac:dyDescent="0.25">
      <c r="A365" s="15"/>
      <c r="B365" s="16"/>
      <c r="C365" s="11"/>
      <c r="D365" s="12" t="s">
        <v>31</v>
      </c>
      <c r="E365" s="50" t="s">
        <v>57</v>
      </c>
      <c r="F365" s="51">
        <v>200</v>
      </c>
      <c r="G365" s="51">
        <v>1</v>
      </c>
      <c r="H365" s="51">
        <v>0.2</v>
      </c>
      <c r="I365" s="51">
        <v>19.8</v>
      </c>
      <c r="J365" s="51">
        <v>86</v>
      </c>
      <c r="K365" s="52">
        <v>442</v>
      </c>
      <c r="L365" s="51">
        <v>40</v>
      </c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 t="shared" ref="G368" si="217">SUM(G364:G367)</f>
        <v>13.6</v>
      </c>
      <c r="H368" s="21">
        <f t="shared" ref="H368" si="218">SUM(H364:H367)</f>
        <v>6.8</v>
      </c>
      <c r="I368" s="21">
        <f t="shared" ref="I368" si="219">SUM(I364:I367)</f>
        <v>66.599999999999994</v>
      </c>
      <c r="J368" s="21">
        <f t="shared" ref="J368" si="220">SUM(J364:J367)</f>
        <v>383.8</v>
      </c>
      <c r="K368" s="27"/>
      <c r="L368" s="21">
        <f>SUM(L364:L367)</f>
        <v>69.819999999999993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21">SUM(G369:G374)</f>
        <v>0</v>
      </c>
      <c r="H375" s="21">
        <f t="shared" ref="H375" si="222">SUM(H369:H374)</f>
        <v>0</v>
      </c>
      <c r="I375" s="21">
        <f t="shared" ref="I375" si="223">SUM(I369:I374)</f>
        <v>0</v>
      </c>
      <c r="J375" s="21">
        <f t="shared" ref="J375" si="224">SUM(J369:J374)</f>
        <v>0</v>
      </c>
      <c r="K375" s="27"/>
      <c r="L375" s="21">
        <f>SUM(L369:L374)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25">SUM(G376:G381)</f>
        <v>0</v>
      </c>
      <c r="H382" s="21">
        <f t="shared" ref="H382" si="226">SUM(H376:H381)</f>
        <v>0</v>
      </c>
      <c r="I382" s="21">
        <f t="shared" ref="I382" si="227">SUM(I376:I381)</f>
        <v>0</v>
      </c>
      <c r="J382" s="21">
        <f t="shared" ref="J382" si="228">SUM(J376:J381)</f>
        <v>0</v>
      </c>
      <c r="K382" s="27"/>
      <c r="L382" s="21">
        <f>SUM(L376:L381)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62" t="s">
        <v>4</v>
      </c>
      <c r="D383" s="63"/>
      <c r="E383" s="33"/>
      <c r="F383" s="34">
        <f>F349+F353+F363+F368+F375+F382</f>
        <v>1765</v>
      </c>
      <c r="G383" s="34">
        <f t="shared" ref="G383" si="229">G349+G353+G363+G368+G375+G382</f>
        <v>68.3</v>
      </c>
      <c r="H383" s="34">
        <f t="shared" ref="H383" si="230">H349+H353+H363+H368+H375+H382</f>
        <v>70</v>
      </c>
      <c r="I383" s="34">
        <f t="shared" ref="I383" si="231">I349+I353+I363+I368+I375+I382</f>
        <v>215.7</v>
      </c>
      <c r="J383" s="34">
        <f t="shared" ref="J383" si="232">J349+J353+J363+J368+J375+J382</f>
        <v>1772.7</v>
      </c>
      <c r="K383" s="35"/>
      <c r="L383" s="34">
        <f t="shared" ref="L383" si="233">L349+L353+L363+L368+L375+L382</f>
        <v>222.97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80</v>
      </c>
      <c r="F384" s="48">
        <v>200</v>
      </c>
      <c r="G384" s="48">
        <v>16.3</v>
      </c>
      <c r="H384" s="48">
        <v>17</v>
      </c>
      <c r="I384" s="48">
        <v>35.200000000000003</v>
      </c>
      <c r="J384" s="48">
        <v>364.1</v>
      </c>
      <c r="K384" s="49">
        <v>224</v>
      </c>
      <c r="L384" s="48">
        <v>50.61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46</v>
      </c>
      <c r="F386" s="51">
        <v>200</v>
      </c>
      <c r="G386" s="51">
        <v>0.2</v>
      </c>
      <c r="H386" s="51">
        <v>0.1</v>
      </c>
      <c r="I386" s="51">
        <v>16.2</v>
      </c>
      <c r="J386" s="51">
        <v>64.599999999999994</v>
      </c>
      <c r="K386" s="52">
        <v>430</v>
      </c>
      <c r="L386" s="51">
        <v>4.4400000000000004</v>
      </c>
    </row>
    <row r="387" spans="1:12" ht="15" x14ac:dyDescent="0.25">
      <c r="A387" s="25"/>
      <c r="B387" s="16"/>
      <c r="C387" s="11"/>
      <c r="D387" s="7" t="s">
        <v>23</v>
      </c>
      <c r="E387" s="50" t="s">
        <v>90</v>
      </c>
      <c r="F387" s="51">
        <v>60</v>
      </c>
      <c r="G387" s="51">
        <v>1.8</v>
      </c>
      <c r="H387" s="51">
        <v>6.5</v>
      </c>
      <c r="I387" s="51">
        <v>33.1</v>
      </c>
      <c r="J387" s="51">
        <v>198.7</v>
      </c>
      <c r="K387" s="52">
        <v>2</v>
      </c>
      <c r="L387" s="51">
        <v>15.91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460</v>
      </c>
      <c r="G391" s="21">
        <f t="shared" ref="G391" si="234">SUM(G384:G390)</f>
        <v>18.3</v>
      </c>
      <c r="H391" s="21">
        <f t="shared" ref="H391" si="235">SUM(H384:H390)</f>
        <v>23.6</v>
      </c>
      <c r="I391" s="21">
        <f t="shared" ref="I391" si="236">SUM(I384:I390)</f>
        <v>84.5</v>
      </c>
      <c r="J391" s="21">
        <f t="shared" ref="J391" si="237">SUM(J384:J390)</f>
        <v>627.40000000000009</v>
      </c>
      <c r="K391" s="27"/>
      <c r="L391" s="21">
        <f t="shared" ref="L391:L433" si="238">SUM(L384:L390)</f>
        <v>70.959999999999994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47</v>
      </c>
      <c r="F392" s="51">
        <v>200</v>
      </c>
      <c r="G392" s="51">
        <v>0.8</v>
      </c>
      <c r="H392" s="51">
        <v>0.8</v>
      </c>
      <c r="I392" s="51">
        <v>19.600000000000001</v>
      </c>
      <c r="J392" s="51">
        <v>88</v>
      </c>
      <c r="K392" s="52">
        <v>368</v>
      </c>
      <c r="L392" s="51">
        <v>23.5</v>
      </c>
    </row>
    <row r="393" spans="1:12" ht="15" x14ac:dyDescent="0.25">
      <c r="A393" s="25"/>
      <c r="B393" s="16"/>
      <c r="C393" s="11"/>
      <c r="D393" s="6"/>
      <c r="E393" s="50" t="s">
        <v>59</v>
      </c>
      <c r="F393" s="51">
        <v>70</v>
      </c>
      <c r="G393" s="51">
        <v>4.5</v>
      </c>
      <c r="H393" s="51">
        <v>5.9</v>
      </c>
      <c r="I393" s="51">
        <v>44.6</v>
      </c>
      <c r="J393" s="51">
        <v>250.2</v>
      </c>
      <c r="K393" s="52">
        <v>604</v>
      </c>
      <c r="L393" s="51">
        <v>6.6</v>
      </c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270</v>
      </c>
      <c r="G395" s="21">
        <f t="shared" ref="G395" si="239">SUM(G392:G394)</f>
        <v>5.3</v>
      </c>
      <c r="H395" s="21">
        <f t="shared" ref="H395" si="240">SUM(H392:H394)</f>
        <v>6.7</v>
      </c>
      <c r="I395" s="21">
        <f t="shared" ref="I395" si="241">SUM(I392:I394)</f>
        <v>64.2</v>
      </c>
      <c r="J395" s="21">
        <f t="shared" ref="J395" si="242">SUM(J392:J394)</f>
        <v>338.2</v>
      </c>
      <c r="K395" s="27"/>
      <c r="L395" s="21">
        <f>SUM(L392:L394)</f>
        <v>30.1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99</v>
      </c>
      <c r="F396" s="51">
        <v>60</v>
      </c>
      <c r="G396" s="51">
        <v>1.7</v>
      </c>
      <c r="H396" s="51">
        <v>3.1</v>
      </c>
      <c r="I396" s="51">
        <v>4.5</v>
      </c>
      <c r="J396" s="51">
        <v>52.6</v>
      </c>
      <c r="K396" s="52">
        <v>12</v>
      </c>
      <c r="L396" s="51">
        <v>10.46</v>
      </c>
    </row>
    <row r="397" spans="1:12" ht="15" x14ac:dyDescent="0.25">
      <c r="A397" s="25"/>
      <c r="B397" s="16"/>
      <c r="C397" s="11"/>
      <c r="D397" s="7" t="s">
        <v>28</v>
      </c>
      <c r="E397" s="50" t="s">
        <v>51</v>
      </c>
      <c r="F397" s="51">
        <v>200</v>
      </c>
      <c r="G397" s="51">
        <v>13.6</v>
      </c>
      <c r="H397" s="51">
        <v>16.100000000000001</v>
      </c>
      <c r="I397" s="51">
        <v>8.1999999999999993</v>
      </c>
      <c r="J397" s="51">
        <v>232.7</v>
      </c>
      <c r="K397" s="52">
        <v>88</v>
      </c>
      <c r="L397" s="51">
        <v>22.6</v>
      </c>
    </row>
    <row r="398" spans="1:12" ht="15" x14ac:dyDescent="0.25">
      <c r="A398" s="25"/>
      <c r="B398" s="16"/>
      <c r="C398" s="11"/>
      <c r="D398" s="7" t="s">
        <v>29</v>
      </c>
      <c r="E398" s="50" t="s">
        <v>72</v>
      </c>
      <c r="F398" s="51">
        <v>150</v>
      </c>
      <c r="G398" s="51">
        <v>17.899999999999999</v>
      </c>
      <c r="H398" s="51">
        <v>13.7</v>
      </c>
      <c r="I398" s="51">
        <v>27.7</v>
      </c>
      <c r="J398" s="52">
        <v>306</v>
      </c>
      <c r="K398" s="51">
        <v>311</v>
      </c>
      <c r="L398" s="58">
        <v>27.3</v>
      </c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55</v>
      </c>
      <c r="F400" s="51">
        <v>200</v>
      </c>
      <c r="G400" s="51">
        <v>0</v>
      </c>
      <c r="H400" s="51">
        <v>0</v>
      </c>
      <c r="I400" s="51">
        <v>21.4</v>
      </c>
      <c r="J400" s="51">
        <v>85.7</v>
      </c>
      <c r="K400" s="52">
        <v>411</v>
      </c>
      <c r="L400" s="51">
        <v>6.57</v>
      </c>
    </row>
    <row r="401" spans="1:12" ht="15" x14ac:dyDescent="0.25">
      <c r="A401" s="25"/>
      <c r="B401" s="16"/>
      <c r="C401" s="11"/>
      <c r="D401" s="7" t="s">
        <v>32</v>
      </c>
      <c r="E401" s="50" t="s">
        <v>54</v>
      </c>
      <c r="F401" s="51">
        <v>30</v>
      </c>
      <c r="G401" s="51">
        <v>2.2999999999999998</v>
      </c>
      <c r="H401" s="51">
        <v>0.2</v>
      </c>
      <c r="I401" s="51">
        <v>14.8</v>
      </c>
      <c r="J401" s="51">
        <v>70.5</v>
      </c>
      <c r="K401" s="52">
        <v>122</v>
      </c>
      <c r="L401" s="51">
        <v>4.38</v>
      </c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640</v>
      </c>
      <c r="G405" s="21">
        <f t="shared" ref="G405" si="243">SUM(G396:G404)</f>
        <v>35.499999999999993</v>
      </c>
      <c r="H405" s="21">
        <f t="shared" ref="H405" si="244">SUM(H396:H404)</f>
        <v>33.100000000000009</v>
      </c>
      <c r="I405" s="21">
        <f t="shared" ref="I405" si="245">SUM(I396:I404)</f>
        <v>76.599999999999994</v>
      </c>
      <c r="J405" s="21">
        <f t="shared" ref="J405" si="246">SUM(J396:J404)</f>
        <v>747.5</v>
      </c>
      <c r="K405" s="27"/>
      <c r="L405" s="21">
        <f>SUM(L396:L404)</f>
        <v>71.31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56</v>
      </c>
      <c r="F406" s="51">
        <v>100</v>
      </c>
      <c r="G406" s="51">
        <v>7.2</v>
      </c>
      <c r="H406" s="51">
        <v>6</v>
      </c>
      <c r="I406" s="51">
        <v>54.4</v>
      </c>
      <c r="J406" s="51">
        <v>304</v>
      </c>
      <c r="K406" s="52">
        <v>471</v>
      </c>
      <c r="L406" s="51">
        <v>10.6</v>
      </c>
    </row>
    <row r="407" spans="1:12" ht="15" x14ac:dyDescent="0.25">
      <c r="A407" s="25"/>
      <c r="B407" s="16"/>
      <c r="C407" s="11"/>
      <c r="D407" s="12" t="s">
        <v>31</v>
      </c>
      <c r="E407" s="50" t="s">
        <v>57</v>
      </c>
      <c r="F407" s="51">
        <v>200</v>
      </c>
      <c r="G407" s="51">
        <v>1</v>
      </c>
      <c r="H407" s="51">
        <v>0.2</v>
      </c>
      <c r="I407" s="51">
        <v>19.8</v>
      </c>
      <c r="J407" s="51">
        <v>86</v>
      </c>
      <c r="K407" s="52">
        <v>442</v>
      </c>
      <c r="L407" s="51">
        <v>40</v>
      </c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300</v>
      </c>
      <c r="G410" s="21">
        <f t="shared" ref="G410" si="247">SUM(G406:G409)</f>
        <v>8.1999999999999993</v>
      </c>
      <c r="H410" s="21">
        <f t="shared" ref="H410" si="248">SUM(H406:H409)</f>
        <v>6.2</v>
      </c>
      <c r="I410" s="21">
        <f t="shared" ref="I410" si="249">SUM(I406:I409)</f>
        <v>74.2</v>
      </c>
      <c r="J410" s="21">
        <f t="shared" ref="J410" si="250">SUM(J406:J409)</f>
        <v>390</v>
      </c>
      <c r="K410" s="27"/>
      <c r="L410" s="21">
        <f>SUM(L406:L409)</f>
        <v>50.6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51">SUM(G411:G416)</f>
        <v>0</v>
      </c>
      <c r="H417" s="21">
        <f t="shared" ref="H417" si="252">SUM(H411:H416)</f>
        <v>0</v>
      </c>
      <c r="I417" s="21">
        <f t="shared" ref="I417" si="253">SUM(I411:I416)</f>
        <v>0</v>
      </c>
      <c r="J417" s="21">
        <f t="shared" ref="J417" si="254">SUM(J411:J416)</f>
        <v>0</v>
      </c>
      <c r="K417" s="27"/>
      <c r="L417" s="21">
        <f>SUM(L411:L416)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55">SUM(G418:G423)</f>
        <v>0</v>
      </c>
      <c r="H424" s="21">
        <f t="shared" ref="H424" si="256">SUM(H418:H423)</f>
        <v>0</v>
      </c>
      <c r="I424" s="21">
        <f t="shared" ref="I424" si="257">SUM(I418:I423)</f>
        <v>0</v>
      </c>
      <c r="J424" s="21">
        <f t="shared" ref="J424" si="258">SUM(J418:J423)</f>
        <v>0</v>
      </c>
      <c r="K424" s="27"/>
      <c r="L424" s="21">
        <f>SUM(L418:L423)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62" t="s">
        <v>4</v>
      </c>
      <c r="D425" s="63"/>
      <c r="E425" s="33"/>
      <c r="F425" s="34">
        <f>F391+F395+F405+F410+F417+F424</f>
        <v>1670</v>
      </c>
      <c r="G425" s="34">
        <f t="shared" ref="G425" si="259">G391+G395+G405+G410+G417+G424</f>
        <v>67.3</v>
      </c>
      <c r="H425" s="34">
        <f t="shared" ref="H425" si="260">H391+H395+H405+H410+H417+H424</f>
        <v>69.600000000000009</v>
      </c>
      <c r="I425" s="34">
        <f t="shared" ref="I425" si="261">I391+I395+I405+I410+I417+I424</f>
        <v>299.5</v>
      </c>
      <c r="J425" s="34">
        <f t="shared" ref="J425" si="262">J391+J395+J405+J410+J417+J424</f>
        <v>2103.1000000000004</v>
      </c>
      <c r="K425" s="35"/>
      <c r="L425" s="34">
        <f t="shared" ref="L425" si="263">L391+L395+L405+L410+L417+L424</f>
        <v>222.97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75</v>
      </c>
      <c r="F426" s="48">
        <v>240</v>
      </c>
      <c r="G426" s="48">
        <v>11.4</v>
      </c>
      <c r="H426" s="48">
        <v>25.4</v>
      </c>
      <c r="I426" s="48">
        <v>43.4</v>
      </c>
      <c r="J426" s="48">
        <v>449.6</v>
      </c>
      <c r="K426" s="49">
        <v>210</v>
      </c>
      <c r="L426" s="48">
        <v>35.11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76</v>
      </c>
      <c r="F428" s="51">
        <v>200</v>
      </c>
      <c r="G428" s="51">
        <v>1.5</v>
      </c>
      <c r="H428" s="51">
        <v>1.5</v>
      </c>
      <c r="I428" s="51">
        <v>1.5</v>
      </c>
      <c r="J428" s="51">
        <v>107</v>
      </c>
      <c r="K428" s="52">
        <v>432</v>
      </c>
      <c r="L428" s="51">
        <v>15.51</v>
      </c>
    </row>
    <row r="429" spans="1:12" ht="15" x14ac:dyDescent="0.25">
      <c r="A429" s="25"/>
      <c r="B429" s="16"/>
      <c r="C429" s="11"/>
      <c r="D429" s="7" t="s">
        <v>23</v>
      </c>
      <c r="E429" s="50" t="s">
        <v>81</v>
      </c>
      <c r="F429" s="51">
        <v>30</v>
      </c>
      <c r="G429" s="51">
        <v>2.2999999999999998</v>
      </c>
      <c r="H429" s="51">
        <v>0.2</v>
      </c>
      <c r="I429" s="51">
        <v>14.8</v>
      </c>
      <c r="J429" s="51">
        <v>70.5</v>
      </c>
      <c r="K429" s="52">
        <v>122</v>
      </c>
      <c r="L429" s="51">
        <v>4.38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470</v>
      </c>
      <c r="G433" s="21">
        <f t="shared" ref="G433" si="264">SUM(G426:G432)</f>
        <v>15.2</v>
      </c>
      <c r="H433" s="21">
        <f t="shared" ref="H433" si="265">SUM(H426:H432)</f>
        <v>27.099999999999998</v>
      </c>
      <c r="I433" s="21">
        <f t="shared" ref="I433" si="266">SUM(I426:I432)</f>
        <v>59.7</v>
      </c>
      <c r="J433" s="21">
        <f t="shared" ref="J433" si="267">SUM(J426:J432)</f>
        <v>627.1</v>
      </c>
      <c r="K433" s="27"/>
      <c r="L433" s="21">
        <f t="shared" si="238"/>
        <v>55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69</v>
      </c>
      <c r="F434" s="51">
        <v>200</v>
      </c>
      <c r="G434" s="51">
        <v>0.8</v>
      </c>
      <c r="H434" s="51">
        <v>0.6</v>
      </c>
      <c r="I434" s="51">
        <v>20.6</v>
      </c>
      <c r="J434" s="51">
        <v>92.2</v>
      </c>
      <c r="K434" s="52">
        <v>368</v>
      </c>
      <c r="L434" s="51">
        <v>16</v>
      </c>
    </row>
    <row r="435" spans="1:12" ht="15" x14ac:dyDescent="0.25">
      <c r="A435" s="25"/>
      <c r="B435" s="16"/>
      <c r="C435" s="11"/>
      <c r="D435" s="6"/>
      <c r="E435" s="50" t="s">
        <v>83</v>
      </c>
      <c r="F435" s="51">
        <v>65</v>
      </c>
      <c r="G435" s="51">
        <v>3.8</v>
      </c>
      <c r="H435" s="51">
        <v>3.1</v>
      </c>
      <c r="I435" s="51">
        <v>48.8</v>
      </c>
      <c r="J435" s="51">
        <v>237.9</v>
      </c>
      <c r="K435" s="52">
        <v>603</v>
      </c>
      <c r="L435" s="51">
        <v>2.8</v>
      </c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265</v>
      </c>
      <c r="G437" s="21">
        <f t="shared" ref="G437" si="268">SUM(G434:G436)</f>
        <v>4.5999999999999996</v>
      </c>
      <c r="H437" s="21">
        <f t="shared" ref="H437" si="269">SUM(H434:H436)</f>
        <v>3.7</v>
      </c>
      <c r="I437" s="21">
        <f t="shared" ref="I437" si="270">SUM(I434:I436)</f>
        <v>69.400000000000006</v>
      </c>
      <c r="J437" s="21">
        <f t="shared" ref="J437" si="271">SUM(J434:J436)</f>
        <v>330.1</v>
      </c>
      <c r="K437" s="27"/>
      <c r="L437" s="21">
        <f>SUM(L434:L436)</f>
        <v>18.8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77</v>
      </c>
      <c r="F438" s="51">
        <v>60</v>
      </c>
      <c r="G438" s="51">
        <v>0.5</v>
      </c>
      <c r="H438" s="51">
        <v>0.1</v>
      </c>
      <c r="I438" s="51">
        <v>1.5</v>
      </c>
      <c r="J438" s="51">
        <v>8.4</v>
      </c>
      <c r="K438" s="52">
        <v>70</v>
      </c>
      <c r="L438" s="51">
        <v>7.2</v>
      </c>
    </row>
    <row r="439" spans="1:12" ht="15" x14ac:dyDescent="0.25">
      <c r="A439" s="25"/>
      <c r="B439" s="16"/>
      <c r="C439" s="11"/>
      <c r="D439" s="7" t="s">
        <v>28</v>
      </c>
      <c r="E439" s="50" t="s">
        <v>100</v>
      </c>
      <c r="F439" s="51">
        <v>200</v>
      </c>
      <c r="G439" s="51">
        <v>7.3</v>
      </c>
      <c r="H439" s="51">
        <v>2</v>
      </c>
      <c r="I439" s="51">
        <v>13.2</v>
      </c>
      <c r="J439" s="51">
        <v>101</v>
      </c>
      <c r="K439" s="52">
        <v>87</v>
      </c>
      <c r="L439" s="51">
        <v>36.729999999999997</v>
      </c>
    </row>
    <row r="440" spans="1:12" ht="15" x14ac:dyDescent="0.25">
      <c r="A440" s="25"/>
      <c r="B440" s="16"/>
      <c r="C440" s="11"/>
      <c r="D440" s="7" t="s">
        <v>29</v>
      </c>
      <c r="E440" s="50" t="s">
        <v>101</v>
      </c>
      <c r="F440" s="51">
        <v>90</v>
      </c>
      <c r="G440" s="51">
        <v>10.6</v>
      </c>
      <c r="H440" s="51">
        <v>23.7</v>
      </c>
      <c r="I440" s="51">
        <v>7.8</v>
      </c>
      <c r="J440" s="51">
        <v>286.39999999999998</v>
      </c>
      <c r="K440" s="52">
        <v>271</v>
      </c>
      <c r="L440" s="51">
        <v>31.14</v>
      </c>
    </row>
    <row r="441" spans="1:12" ht="15" x14ac:dyDescent="0.25">
      <c r="A441" s="25"/>
      <c r="B441" s="16"/>
      <c r="C441" s="11"/>
      <c r="D441" s="7" t="s">
        <v>30</v>
      </c>
      <c r="E441" s="50" t="s">
        <v>63</v>
      </c>
      <c r="F441" s="51">
        <v>150</v>
      </c>
      <c r="G441" s="51">
        <v>8.5</v>
      </c>
      <c r="H441" s="51">
        <v>4.5999999999999996</v>
      </c>
      <c r="I441" s="51">
        <v>38.4</v>
      </c>
      <c r="J441" s="51">
        <v>228.6</v>
      </c>
      <c r="K441" s="52">
        <v>181</v>
      </c>
      <c r="L441" s="51">
        <v>12.33</v>
      </c>
    </row>
    <row r="442" spans="1:12" ht="15" x14ac:dyDescent="0.25">
      <c r="A442" s="25"/>
      <c r="B442" s="16"/>
      <c r="C442" s="11"/>
      <c r="D442" s="7" t="s">
        <v>31</v>
      </c>
      <c r="E442" s="50" t="s">
        <v>64</v>
      </c>
      <c r="F442" s="51">
        <v>200</v>
      </c>
      <c r="G442" s="51">
        <v>0</v>
      </c>
      <c r="H442" s="51">
        <v>0</v>
      </c>
      <c r="I442" s="51">
        <v>14.5</v>
      </c>
      <c r="J442" s="51">
        <v>58.1</v>
      </c>
      <c r="K442" s="52">
        <v>349</v>
      </c>
      <c r="L442" s="51">
        <v>3.31</v>
      </c>
    </row>
    <row r="443" spans="1:12" ht="15" x14ac:dyDescent="0.25">
      <c r="A443" s="25"/>
      <c r="B443" s="16"/>
      <c r="C443" s="11"/>
      <c r="D443" s="7" t="s">
        <v>32</v>
      </c>
      <c r="E443" s="50" t="s">
        <v>82</v>
      </c>
      <c r="F443" s="51">
        <v>30</v>
      </c>
      <c r="G443" s="51">
        <v>2.2999999999999998</v>
      </c>
      <c r="H443" s="51">
        <v>0.2</v>
      </c>
      <c r="I443" s="51">
        <v>14.8</v>
      </c>
      <c r="J443" s="51">
        <v>70.5</v>
      </c>
      <c r="K443" s="52">
        <v>122</v>
      </c>
      <c r="L443" s="51">
        <v>4.38</v>
      </c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 t="s">
        <v>86</v>
      </c>
      <c r="F445" s="51">
        <v>50</v>
      </c>
      <c r="G445" s="51">
        <v>0.3</v>
      </c>
      <c r="H445" s="51">
        <v>1.5</v>
      </c>
      <c r="I445" s="51">
        <v>2</v>
      </c>
      <c r="J445" s="51">
        <v>23.4</v>
      </c>
      <c r="K445" s="52">
        <v>348</v>
      </c>
      <c r="L445" s="51">
        <v>4.0199999999999996</v>
      </c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780</v>
      </c>
      <c r="G447" s="21">
        <f t="shared" ref="G447" si="272">SUM(G438:G446)</f>
        <v>29.5</v>
      </c>
      <c r="H447" s="21">
        <f t="shared" ref="H447" si="273">SUM(H438:H446)</f>
        <v>32.099999999999994</v>
      </c>
      <c r="I447" s="21">
        <f t="shared" ref="I447" si="274">SUM(I438:I446)</f>
        <v>92.2</v>
      </c>
      <c r="J447" s="21">
        <f t="shared" ref="J447" si="275">SUM(J438:J446)</f>
        <v>776.4</v>
      </c>
      <c r="K447" s="27"/>
      <c r="L447" s="21">
        <f>SUM(L438:L446)</f>
        <v>99.109999999999985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73</v>
      </c>
      <c r="F448" s="51">
        <v>100</v>
      </c>
      <c r="G448" s="51">
        <v>69.3</v>
      </c>
      <c r="H448" s="51">
        <v>24.1</v>
      </c>
      <c r="I448" s="51">
        <v>48.7</v>
      </c>
      <c r="J448" s="51">
        <v>243.8</v>
      </c>
      <c r="K448" s="52" t="s">
        <v>74</v>
      </c>
      <c r="L448" s="51">
        <v>10.06</v>
      </c>
    </row>
    <row r="449" spans="1:12" ht="15" x14ac:dyDescent="0.25">
      <c r="A449" s="25"/>
      <c r="B449" s="16"/>
      <c r="C449" s="11"/>
      <c r="D449" s="12" t="s">
        <v>31</v>
      </c>
      <c r="E449" s="50" t="s">
        <v>57</v>
      </c>
      <c r="F449" s="51">
        <v>200</v>
      </c>
      <c r="G449" s="51">
        <v>1</v>
      </c>
      <c r="H449" s="51">
        <v>0.2</v>
      </c>
      <c r="I449" s="51">
        <v>19.8</v>
      </c>
      <c r="J449" s="51">
        <v>86</v>
      </c>
      <c r="K449" s="52">
        <v>442</v>
      </c>
      <c r="L449" s="51">
        <v>40</v>
      </c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300</v>
      </c>
      <c r="G452" s="21">
        <f t="shared" ref="G452" si="276">SUM(G448:G451)</f>
        <v>70.3</v>
      </c>
      <c r="H452" s="21">
        <f t="shared" ref="H452" si="277">SUM(H448:H451)</f>
        <v>24.3</v>
      </c>
      <c r="I452" s="21">
        <f t="shared" ref="I452" si="278">SUM(I448:I451)</f>
        <v>68.5</v>
      </c>
      <c r="J452" s="21">
        <f t="shared" ref="J452" si="279">SUM(J448:J451)</f>
        <v>329.8</v>
      </c>
      <c r="K452" s="27"/>
      <c r="L452" s="21">
        <f>SUM(L448:L451)</f>
        <v>50.06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280">SUM(G453:G458)</f>
        <v>0</v>
      </c>
      <c r="H459" s="21">
        <f t="shared" ref="H459" si="281">SUM(H453:H458)</f>
        <v>0</v>
      </c>
      <c r="I459" s="21">
        <f t="shared" ref="I459" si="282">SUM(I453:I458)</f>
        <v>0</v>
      </c>
      <c r="J459" s="21">
        <f t="shared" ref="J459" si="283">SUM(J453:J458)</f>
        <v>0</v>
      </c>
      <c r="K459" s="27"/>
      <c r="L459" s="21">
        <f>SUM(L453:L458)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284">SUM(G460:G465)</f>
        <v>0</v>
      </c>
      <c r="H466" s="21">
        <f t="shared" ref="H466" si="285">SUM(H460:H465)</f>
        <v>0</v>
      </c>
      <c r="I466" s="21">
        <f t="shared" ref="I466" si="286">SUM(I460:I465)</f>
        <v>0</v>
      </c>
      <c r="J466" s="21">
        <f t="shared" ref="J466" si="287">SUM(J460:J465)</f>
        <v>0</v>
      </c>
      <c r="K466" s="27"/>
      <c r="L466" s="21">
        <f>SUM(L460:L465)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1815</v>
      </c>
      <c r="G467" s="34">
        <f t="shared" ref="G467" si="288">G433+G437+G447+G452+G459+G466</f>
        <v>119.6</v>
      </c>
      <c r="H467" s="34">
        <f t="shared" ref="H467" si="289">H433+H437+H447+H452+H459+H466</f>
        <v>87.199999999999989</v>
      </c>
      <c r="I467" s="34">
        <f t="shared" ref="I467" si="290">I433+I437+I447+I452+I459+I466</f>
        <v>289.8</v>
      </c>
      <c r="J467" s="34">
        <f t="shared" ref="J467" si="291">J433+J437+J447+J452+J459+J466</f>
        <v>2063.4</v>
      </c>
      <c r="K467" s="35"/>
      <c r="L467" s="34">
        <f t="shared" ref="L467" si="292">L433+L437+L447+L452+L459+L466</f>
        <v>222.96999999999997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102</v>
      </c>
      <c r="F468" s="48">
        <v>250</v>
      </c>
      <c r="G468" s="48">
        <v>2.5</v>
      </c>
      <c r="H468" s="48">
        <v>3.1</v>
      </c>
      <c r="I468" s="48">
        <v>10.199999999999999</v>
      </c>
      <c r="J468" s="48">
        <v>79</v>
      </c>
      <c r="K468" s="49">
        <v>121</v>
      </c>
      <c r="L468" s="48">
        <v>31.61</v>
      </c>
    </row>
    <row r="469" spans="1:12" ht="15" x14ac:dyDescent="0.25">
      <c r="A469" s="25"/>
      <c r="B469" s="16"/>
      <c r="C469" s="11"/>
      <c r="D469" s="6"/>
      <c r="E469" s="50" t="s">
        <v>49</v>
      </c>
      <c r="F469" s="51">
        <v>10</v>
      </c>
      <c r="G469" s="51">
        <v>0.1</v>
      </c>
      <c r="H469" s="51">
        <v>8.3000000000000007</v>
      </c>
      <c r="I469" s="51">
        <v>0.1</v>
      </c>
      <c r="J469" s="51">
        <v>74.8</v>
      </c>
      <c r="K469" s="52">
        <v>14</v>
      </c>
      <c r="L469" s="51">
        <v>7.4</v>
      </c>
    </row>
    <row r="470" spans="1:12" ht="15" x14ac:dyDescent="0.25">
      <c r="A470" s="25"/>
      <c r="B470" s="16"/>
      <c r="C470" s="11"/>
      <c r="D470" s="7" t="s">
        <v>22</v>
      </c>
      <c r="E470" s="50" t="s">
        <v>46</v>
      </c>
      <c r="F470" s="51">
        <v>200</v>
      </c>
      <c r="G470" s="51">
        <v>0.2</v>
      </c>
      <c r="H470" s="51">
        <v>0.1</v>
      </c>
      <c r="I470" s="51">
        <v>16.2</v>
      </c>
      <c r="J470" s="51">
        <v>64.599999999999994</v>
      </c>
      <c r="K470" s="52">
        <v>430</v>
      </c>
      <c r="L470" s="51">
        <v>4.4400000000000004</v>
      </c>
    </row>
    <row r="471" spans="1:12" ht="15" x14ac:dyDescent="0.25">
      <c r="A471" s="25"/>
      <c r="B471" s="16"/>
      <c r="C471" s="11"/>
      <c r="D471" s="7" t="s">
        <v>23</v>
      </c>
      <c r="E471" s="50" t="s">
        <v>82</v>
      </c>
      <c r="F471" s="51">
        <v>30</v>
      </c>
      <c r="G471" s="51">
        <v>2.2999999999999998</v>
      </c>
      <c r="H471" s="51">
        <v>0.2</v>
      </c>
      <c r="I471" s="51">
        <v>14.8</v>
      </c>
      <c r="J471" s="51">
        <v>70.5</v>
      </c>
      <c r="K471" s="52">
        <v>122</v>
      </c>
      <c r="L471" s="51">
        <v>4.38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 t="s">
        <v>48</v>
      </c>
      <c r="F473" s="51">
        <v>15</v>
      </c>
      <c r="G473" s="51">
        <v>3.5</v>
      </c>
      <c r="H473" s="51">
        <v>4.4000000000000004</v>
      </c>
      <c r="I473" s="51">
        <v>0</v>
      </c>
      <c r="J473" s="51">
        <v>54.6</v>
      </c>
      <c r="K473" s="52">
        <v>15</v>
      </c>
      <c r="L473" s="51">
        <v>7.67</v>
      </c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505</v>
      </c>
      <c r="G475" s="21">
        <f t="shared" ref="G475" si="293">SUM(G468:G474)</f>
        <v>8.6</v>
      </c>
      <c r="H475" s="21">
        <f t="shared" ref="H475" si="294">SUM(H468:H474)</f>
        <v>16.100000000000001</v>
      </c>
      <c r="I475" s="21">
        <f t="shared" ref="I475" si="295">SUM(I468:I474)</f>
        <v>41.3</v>
      </c>
      <c r="J475" s="21">
        <f t="shared" ref="J475" si="296">SUM(J468:J474)</f>
        <v>343.5</v>
      </c>
      <c r="K475" s="27"/>
      <c r="L475" s="21">
        <f t="shared" ref="L475:L517" si="297">SUM(L468:L474)</f>
        <v>55.5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47</v>
      </c>
      <c r="F476" s="51">
        <v>200</v>
      </c>
      <c r="G476" s="51">
        <v>0.8</v>
      </c>
      <c r="H476" s="51">
        <v>0.8</v>
      </c>
      <c r="I476" s="51">
        <v>19.600000000000001</v>
      </c>
      <c r="J476" s="51">
        <v>88</v>
      </c>
      <c r="K476" s="52">
        <v>368</v>
      </c>
      <c r="L476" s="51">
        <v>23.5</v>
      </c>
    </row>
    <row r="477" spans="1:12" ht="15" x14ac:dyDescent="0.25">
      <c r="A477" s="25"/>
      <c r="B477" s="16"/>
      <c r="C477" s="11"/>
      <c r="D477" s="6"/>
      <c r="E477" s="50" t="s">
        <v>59</v>
      </c>
      <c r="F477" s="51">
        <v>70</v>
      </c>
      <c r="G477" s="51">
        <v>4.5</v>
      </c>
      <c r="H477" s="51">
        <v>5.9</v>
      </c>
      <c r="I477" s="51">
        <v>44.6</v>
      </c>
      <c r="J477" s="51">
        <v>250.2</v>
      </c>
      <c r="K477" s="52">
        <v>604</v>
      </c>
      <c r="L477" s="51">
        <v>6.6</v>
      </c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270</v>
      </c>
      <c r="G479" s="21">
        <f t="shared" ref="G479" si="298">SUM(G476:G478)</f>
        <v>5.3</v>
      </c>
      <c r="H479" s="21">
        <f t="shared" ref="H479" si="299">SUM(H476:H478)</f>
        <v>6.7</v>
      </c>
      <c r="I479" s="21">
        <f t="shared" ref="I479" si="300">SUM(I476:I478)</f>
        <v>64.2</v>
      </c>
      <c r="J479" s="21">
        <f t="shared" ref="J479" si="301">SUM(J476:J478)</f>
        <v>338.2</v>
      </c>
      <c r="K479" s="27"/>
      <c r="L479" s="21">
        <f>SUM(L476:L478)</f>
        <v>30.1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103</v>
      </c>
      <c r="F480" s="51">
        <v>60</v>
      </c>
      <c r="G480" s="51">
        <v>0.5</v>
      </c>
      <c r="H480" s="51">
        <v>3.1</v>
      </c>
      <c r="I480" s="51">
        <v>4.5999999999999996</v>
      </c>
      <c r="J480" s="51">
        <v>49.5</v>
      </c>
      <c r="K480" s="52">
        <v>40</v>
      </c>
      <c r="L480" s="51">
        <v>13</v>
      </c>
    </row>
    <row r="481" spans="1:12" ht="15" x14ac:dyDescent="0.25">
      <c r="A481" s="25"/>
      <c r="B481" s="16"/>
      <c r="C481" s="11"/>
      <c r="D481" s="7" t="s">
        <v>28</v>
      </c>
      <c r="E481" s="50" t="s">
        <v>84</v>
      </c>
      <c r="F481" s="51">
        <v>200</v>
      </c>
      <c r="G481" s="51">
        <v>6.6</v>
      </c>
      <c r="H481" s="51">
        <v>12.8</v>
      </c>
      <c r="I481" s="51">
        <v>14.3</v>
      </c>
      <c r="J481" s="51">
        <v>199.5</v>
      </c>
      <c r="K481" s="52">
        <v>104</v>
      </c>
      <c r="L481" s="51">
        <v>41.82</v>
      </c>
    </row>
    <row r="482" spans="1:12" ht="15" x14ac:dyDescent="0.25">
      <c r="A482" s="25"/>
      <c r="B482" s="16"/>
      <c r="C482" s="11"/>
      <c r="D482" s="7" t="s">
        <v>29</v>
      </c>
      <c r="E482" s="50" t="s">
        <v>79</v>
      </c>
      <c r="F482" s="51">
        <v>150</v>
      </c>
      <c r="G482" s="51">
        <v>16.899999999999999</v>
      </c>
      <c r="H482" s="51">
        <v>16.100000000000001</v>
      </c>
      <c r="I482" s="51">
        <v>13.4</v>
      </c>
      <c r="J482" s="51">
        <v>265.3</v>
      </c>
      <c r="K482" s="52">
        <v>258</v>
      </c>
      <c r="L482" s="51">
        <v>24.8</v>
      </c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64</v>
      </c>
      <c r="F484" s="51">
        <v>200</v>
      </c>
      <c r="G484" s="51">
        <v>0</v>
      </c>
      <c r="H484" s="51">
        <v>0</v>
      </c>
      <c r="I484" s="51">
        <v>14.5</v>
      </c>
      <c r="J484" s="51">
        <v>58.1</v>
      </c>
      <c r="K484" s="52">
        <v>349</v>
      </c>
      <c r="L484" s="51">
        <v>3.31</v>
      </c>
    </row>
    <row r="485" spans="1:12" ht="15" x14ac:dyDescent="0.25">
      <c r="A485" s="25"/>
      <c r="B485" s="16"/>
      <c r="C485" s="11"/>
      <c r="D485" s="7" t="s">
        <v>32</v>
      </c>
      <c r="E485" s="50" t="s">
        <v>82</v>
      </c>
      <c r="F485" s="51">
        <v>30</v>
      </c>
      <c r="G485" s="51">
        <v>2.2999999999999998</v>
      </c>
      <c r="H485" s="51">
        <v>0.2</v>
      </c>
      <c r="I485" s="51">
        <v>14.8</v>
      </c>
      <c r="J485" s="51">
        <v>70.5</v>
      </c>
      <c r="K485" s="52">
        <v>122</v>
      </c>
      <c r="L485" s="51">
        <v>4.38</v>
      </c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640</v>
      </c>
      <c r="G489" s="21">
        <f t="shared" ref="G489" si="302">SUM(G480:G488)</f>
        <v>26.3</v>
      </c>
      <c r="H489" s="21">
        <f t="shared" ref="H489" si="303">SUM(H480:H488)</f>
        <v>32.200000000000003</v>
      </c>
      <c r="I489" s="21">
        <f t="shared" ref="I489" si="304">SUM(I480:I488)</f>
        <v>61.599999999999994</v>
      </c>
      <c r="J489" s="21">
        <f t="shared" ref="J489" si="305">SUM(J480:J488)</f>
        <v>642.9</v>
      </c>
      <c r="K489" s="27"/>
      <c r="L489" s="21">
        <f>SUM(L480:L488)</f>
        <v>87.31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73</v>
      </c>
      <c r="F490" s="51">
        <v>100</v>
      </c>
      <c r="G490" s="51">
        <v>69.3</v>
      </c>
      <c r="H490" s="51">
        <v>24.1</v>
      </c>
      <c r="I490" s="51">
        <v>48.7</v>
      </c>
      <c r="J490" s="51">
        <v>243.8</v>
      </c>
      <c r="K490" s="52" t="s">
        <v>74</v>
      </c>
      <c r="L490" s="51">
        <v>10.06</v>
      </c>
    </row>
    <row r="491" spans="1:12" ht="15" x14ac:dyDescent="0.25">
      <c r="A491" s="25"/>
      <c r="B491" s="16"/>
      <c r="C491" s="11"/>
      <c r="D491" s="12" t="s">
        <v>31</v>
      </c>
      <c r="E491" s="50" t="s">
        <v>57</v>
      </c>
      <c r="F491" s="51">
        <v>200</v>
      </c>
      <c r="G491" s="51">
        <v>1</v>
      </c>
      <c r="H491" s="51">
        <v>0.2</v>
      </c>
      <c r="I491" s="51">
        <v>19.8</v>
      </c>
      <c r="J491" s="51">
        <v>86</v>
      </c>
      <c r="K491" s="52">
        <v>442</v>
      </c>
      <c r="L491" s="51">
        <v>40</v>
      </c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300</v>
      </c>
      <c r="G494" s="21">
        <f t="shared" ref="G494" si="306">SUM(G490:G493)</f>
        <v>70.3</v>
      </c>
      <c r="H494" s="21">
        <f t="shared" ref="H494" si="307">SUM(H490:H493)</f>
        <v>24.3</v>
      </c>
      <c r="I494" s="21">
        <f t="shared" ref="I494" si="308">SUM(I490:I493)</f>
        <v>68.5</v>
      </c>
      <c r="J494" s="21">
        <f t="shared" ref="J494" si="309">SUM(J490:J493)</f>
        <v>329.8</v>
      </c>
      <c r="K494" s="27"/>
      <c r="L494" s="21">
        <f>SUM(L490:L493)</f>
        <v>50.06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10">SUM(G495:G500)</f>
        <v>0</v>
      </c>
      <c r="H501" s="21">
        <f t="shared" ref="H501" si="311">SUM(H495:H500)</f>
        <v>0</v>
      </c>
      <c r="I501" s="21">
        <f t="shared" ref="I501" si="312">SUM(I495:I500)</f>
        <v>0</v>
      </c>
      <c r="J501" s="21">
        <f t="shared" ref="J501" si="313">SUM(J495:J500)</f>
        <v>0</v>
      </c>
      <c r="K501" s="27"/>
      <c r="L501" s="21"/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14">SUM(G502:G507)</f>
        <v>0</v>
      </c>
      <c r="H508" s="21">
        <f t="shared" ref="H508" si="315">SUM(H502:H507)</f>
        <v>0</v>
      </c>
      <c r="I508" s="21">
        <f t="shared" ref="I508" si="316">SUM(I502:I507)</f>
        <v>0</v>
      </c>
      <c r="J508" s="21">
        <f t="shared" ref="J508" si="317">SUM(J502:J507)</f>
        <v>0</v>
      </c>
      <c r="K508" s="27"/>
      <c r="L508" s="21"/>
    </row>
    <row r="509" spans="1:12" ht="15.75" customHeight="1" thickBot="1" x14ac:dyDescent="0.25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1715</v>
      </c>
      <c r="G509" s="34">
        <f t="shared" ref="G509" si="318">G475+G479+G489+G494+G501+G508</f>
        <v>110.5</v>
      </c>
      <c r="H509" s="34">
        <f t="shared" ref="H509" si="319">H475+H479+H489+H494+H501+H508</f>
        <v>79.3</v>
      </c>
      <c r="I509" s="34">
        <f t="shared" ref="I509" si="320">I475+I479+I489+I494+I501+I508</f>
        <v>235.6</v>
      </c>
      <c r="J509" s="34">
        <f t="shared" ref="J509" si="321">J475+J479+J489+J494+J501+J508</f>
        <v>1654.3999999999999</v>
      </c>
      <c r="K509" s="35"/>
      <c r="L509" s="34">
        <f t="shared" ref="L509" si="322">L475+L479+L489+L494+L501+L508</f>
        <v>222.97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23">SUM(G510:G516)</f>
        <v>0</v>
      </c>
      <c r="H517" s="21">
        <f t="shared" ref="H517" si="324">SUM(H510:H516)</f>
        <v>0</v>
      </c>
      <c r="I517" s="21">
        <f t="shared" ref="I517" si="325">SUM(I510:I516)</f>
        <v>0</v>
      </c>
      <c r="J517" s="21">
        <f t="shared" ref="J517" si="326">SUM(J510:J516)</f>
        <v>0</v>
      </c>
      <c r="K517" s="27"/>
      <c r="L517" s="21">
        <f t="shared" si="29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27">SUM(G518:G520)</f>
        <v>0</v>
      </c>
      <c r="H521" s="21">
        <f t="shared" ref="H521" si="328">SUM(H518:H520)</f>
        <v>0</v>
      </c>
      <c r="I521" s="21">
        <f t="shared" ref="I521" si="329">SUM(I518:I520)</f>
        <v>0</v>
      </c>
      <c r="J521" s="21">
        <f t="shared" ref="J521" si="330">SUM(J518:J520)</f>
        <v>0</v>
      </c>
      <c r="K521" s="27"/>
      <c r="L521" s="21">
        <f>SUM(L518:L520)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31">SUM(G522:G530)</f>
        <v>0</v>
      </c>
      <c r="H531" s="21">
        <f t="shared" ref="H531" si="332">SUM(H522:H530)</f>
        <v>0</v>
      </c>
      <c r="I531" s="21">
        <f t="shared" ref="I531" si="333">SUM(I522:I530)</f>
        <v>0</v>
      </c>
      <c r="J531" s="21">
        <f t="shared" ref="J531" si="334">SUM(J522:J530)</f>
        <v>0</v>
      </c>
      <c r="K531" s="27"/>
      <c r="L531" s="21">
        <f>SUM(L522:L530)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35">SUM(G532:G535)</f>
        <v>0</v>
      </c>
      <c r="H536" s="21">
        <f t="shared" ref="H536" si="336">SUM(H532:H535)</f>
        <v>0</v>
      </c>
      <c r="I536" s="21">
        <f t="shared" ref="I536" si="337">SUM(I532:I535)</f>
        <v>0</v>
      </c>
      <c r="J536" s="21">
        <f t="shared" ref="J536" si="338">SUM(J532:J535)</f>
        <v>0</v>
      </c>
      <c r="K536" s="27"/>
      <c r="L536" s="21">
        <f>SUM(L532:L535)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39">SUM(G537:G542)</f>
        <v>0</v>
      </c>
      <c r="H543" s="21">
        <f t="shared" ref="H543" si="340">SUM(H537:H542)</f>
        <v>0</v>
      </c>
      <c r="I543" s="21">
        <f t="shared" ref="I543" si="341">SUM(I537:I542)</f>
        <v>0</v>
      </c>
      <c r="J543" s="21">
        <f t="shared" ref="J543" si="342">SUM(J537:J542)</f>
        <v>0</v>
      </c>
      <c r="K543" s="27"/>
      <c r="L543" s="21">
        <f>SUM(L537:L542)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43">SUM(G544:G549)</f>
        <v>0</v>
      </c>
      <c r="H550" s="21">
        <f t="shared" ref="H550" si="344">SUM(H544:H549)</f>
        <v>0</v>
      </c>
      <c r="I550" s="21">
        <f t="shared" ref="I550" si="345">SUM(I544:I549)</f>
        <v>0</v>
      </c>
      <c r="J550" s="21">
        <f t="shared" ref="J550" si="346">SUM(J544:J549)</f>
        <v>0</v>
      </c>
      <c r="K550" s="27"/>
      <c r="L550" s="21">
        <f ca="1">SUM(L544:L550)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0</v>
      </c>
      <c r="G551" s="34">
        <f t="shared" ref="G551" si="347">G517+G521+G531+G536+G543+G550</f>
        <v>0</v>
      </c>
      <c r="H551" s="34">
        <f t="shared" ref="H551" si="348">H517+H521+H531+H536+H543+H550</f>
        <v>0</v>
      </c>
      <c r="I551" s="34">
        <f t="shared" ref="I551" si="349">I517+I521+I531+I536+I543+I550</f>
        <v>0</v>
      </c>
      <c r="J551" s="34">
        <f t="shared" ref="J551" si="350">J517+J521+J531+J536+J543+J550</f>
        <v>0</v>
      </c>
      <c r="K551" s="35"/>
      <c r="L551" s="34">
        <f t="shared" ref="L551" ca="1" si="35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52">SUM(G552:G558)</f>
        <v>0</v>
      </c>
      <c r="H559" s="21">
        <f t="shared" ref="H559" si="353">SUM(H552:H558)</f>
        <v>0</v>
      </c>
      <c r="I559" s="21">
        <f t="shared" ref="I559" si="354">SUM(I552:I558)</f>
        <v>0</v>
      </c>
      <c r="J559" s="21">
        <f t="shared" ref="J559" si="355">SUM(J552:J558)</f>
        <v>0</v>
      </c>
      <c r="K559" s="27"/>
      <c r="L559" s="21">
        <f t="shared" ref="L559" si="35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57">SUM(G560:G562)</f>
        <v>0</v>
      </c>
      <c r="H563" s="21">
        <f t="shared" ref="H563" si="358">SUM(H560:H562)</f>
        <v>0</v>
      </c>
      <c r="I563" s="21">
        <f t="shared" ref="I563" si="359">SUM(I560:I562)</f>
        <v>0</v>
      </c>
      <c r="J563" s="21">
        <f t="shared" ref="J563" si="360">SUM(J560:J562)</f>
        <v>0</v>
      </c>
      <c r="K563" s="27"/>
      <c r="L563" s="21">
        <f>SUM(L560:L562)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361">SUM(G564:G572)</f>
        <v>0</v>
      </c>
      <c r="H573" s="21">
        <f t="shared" ref="H573" si="362">SUM(H564:H572)</f>
        <v>0</v>
      </c>
      <c r="I573" s="21">
        <f t="shared" ref="I573" si="363">SUM(I564:I572)</f>
        <v>0</v>
      </c>
      <c r="J573" s="21">
        <f t="shared" ref="J573" si="364">SUM(J564:J572)</f>
        <v>0</v>
      </c>
      <c r="K573" s="27"/>
      <c r="L573" s="21">
        <f>SUM(L564:L572)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365">SUM(G574:G577)</f>
        <v>0</v>
      </c>
      <c r="H578" s="21">
        <f t="shared" ref="H578" si="366">SUM(H574:H577)</f>
        <v>0</v>
      </c>
      <c r="I578" s="21">
        <f t="shared" ref="I578" si="367">SUM(I574:I577)</f>
        <v>0</v>
      </c>
      <c r="J578" s="21">
        <f t="shared" ref="J578" si="368">SUM(J574:J577)</f>
        <v>0</v>
      </c>
      <c r="K578" s="27"/>
      <c r="L578" s="21">
        <f>SUM(L574:L577)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369">SUM(G579:G584)</f>
        <v>0</v>
      </c>
      <c r="H585" s="21">
        <f t="shared" ref="H585" si="370">SUM(H579:H584)</f>
        <v>0</v>
      </c>
      <c r="I585" s="21">
        <f t="shared" ref="I585" si="371">SUM(I579:I584)</f>
        <v>0</v>
      </c>
      <c r="J585" s="21">
        <f t="shared" ref="J585" si="372">SUM(J579:J584)</f>
        <v>0</v>
      </c>
      <c r="K585" s="27"/>
      <c r="L585" s="21">
        <f>SUM(L579:L584)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373">SUM(G586:G591)</f>
        <v>0</v>
      </c>
      <c r="H592" s="21">
        <f t="shared" ref="H592" si="374">SUM(H586:H591)</f>
        <v>0</v>
      </c>
      <c r="I592" s="21">
        <f t="shared" ref="I592" si="375">SUM(I586:I591)</f>
        <v>0</v>
      </c>
      <c r="J592" s="21">
        <f t="shared" ref="J592" si="376">SUM(J586:J591)</f>
        <v>0</v>
      </c>
      <c r="K592" s="27"/>
      <c r="L592" s="21">
        <f ca="1">SUM(L586:L592)</f>
        <v>0</v>
      </c>
    </row>
    <row r="593" spans="1:12" ht="15.75" thickBot="1" x14ac:dyDescent="0.25">
      <c r="A593" s="37">
        <f>A552</f>
        <v>2</v>
      </c>
      <c r="B593" s="38">
        <f>B552</f>
        <v>7</v>
      </c>
      <c r="C593" s="59" t="s">
        <v>4</v>
      </c>
      <c r="D593" s="60"/>
      <c r="E593" s="39"/>
      <c r="F593" s="40">
        <f>F559+F563+F573+F578+F585+F592</f>
        <v>0</v>
      </c>
      <c r="G593" s="40">
        <f t="shared" ref="G593" si="377">G559+G563+G573+G578+G585+G592</f>
        <v>0</v>
      </c>
      <c r="H593" s="40">
        <f t="shared" ref="H593" si="378">H559+H563+H573+H578+H585+H592</f>
        <v>0</v>
      </c>
      <c r="I593" s="40">
        <f t="shared" ref="I593" si="379">I559+I563+I573+I578+I585+I592</f>
        <v>0</v>
      </c>
      <c r="J593" s="40">
        <f t="shared" ref="J593" si="380">J559+J563+J573+J578+J585+J592</f>
        <v>0</v>
      </c>
      <c r="K593" s="41"/>
      <c r="L593" s="34">
        <f ca="1">L559+L563+L573+L578+L585+L592</f>
        <v>0</v>
      </c>
    </row>
    <row r="594" spans="1:12" ht="13.5" thickBot="1" x14ac:dyDescent="0.25">
      <c r="A594" s="29"/>
      <c r="B594" s="30"/>
      <c r="C594" s="61" t="s">
        <v>5</v>
      </c>
      <c r="D594" s="61"/>
      <c r="E594" s="6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1738.5</v>
      </c>
      <c r="G594" s="42">
        <f t="shared" ref="G594:L594" si="381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81.99</v>
      </c>
      <c r="H594" s="42">
        <f t="shared" si="381"/>
        <v>71.95</v>
      </c>
      <c r="I594" s="42">
        <f t="shared" si="381"/>
        <v>247.48000000000002</v>
      </c>
      <c r="J594" s="42">
        <f t="shared" si="381"/>
        <v>1809.7800000000002</v>
      </c>
      <c r="K594" s="42"/>
      <c r="L594" s="42" t="e">
        <f t="shared" ca="1" si="381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2025-06-03T05:39:37Z</dcterms:modified>
</cp:coreProperties>
</file>